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3++" sheetId="1" r:id="rId1"/>
    <sheet name="2 курс3++" sheetId="2" r:id="rId2"/>
    <sheet name="3 курс3++" sheetId="3" r:id="rId3"/>
    <sheet name="4 курс испр" sheetId="4" r:id="rId4"/>
    <sheet name="5 курс испр" sheetId="5" r:id="rId5"/>
  </sheets>
  <definedNames>
    <definedName name="_xlnm.Print_Area" localSheetId="0">'1 курс3++'!$A$1:$AD$20</definedName>
    <definedName name="_xlnm.Print_Area" localSheetId="1">'2 курс3++'!$A$1:$AC$20</definedName>
    <definedName name="_xlnm.Print_Area" localSheetId="2">'3 курс3++'!$A$1:$AC$26</definedName>
  </definedNames>
  <calcPr fullCalcOnLoad="1" refMode="R1C1"/>
</workbook>
</file>

<file path=xl/sharedStrings.xml><?xml version="1.0" encoding="utf-8"?>
<sst xmlns="http://schemas.openxmlformats.org/spreadsheetml/2006/main" count="531" uniqueCount="140">
  <si>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</si>
  <si>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</si>
  <si>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</si>
  <si>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</si>
  <si>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</si>
  <si>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</si>
  <si>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</si>
  <si>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</si>
  <si>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</si>
  <si>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</si>
  <si>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</si>
  <si>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экз</t>
  </si>
  <si>
    <t>*</t>
  </si>
  <si>
    <t>Кафедра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</si>
  <si>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</si>
  <si>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</si>
  <si>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</si>
  <si>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</si>
  <si>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</si>
  <si>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</si>
  <si>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</si>
  <si>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</si>
  <si>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</si>
  <si>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</si>
  <si>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</si>
  <si>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</si>
  <si>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</si>
  <si>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Высш.мат.</t>
  </si>
  <si>
    <t>ИТ</t>
  </si>
  <si>
    <t>216 (6)</t>
  </si>
  <si>
    <t>Математика</t>
  </si>
  <si>
    <t>"Информационные системы и технологии"</t>
  </si>
  <si>
    <t>Рус.яз.</t>
  </si>
  <si>
    <t>к.р</t>
  </si>
  <si>
    <t>к.р.</t>
  </si>
  <si>
    <t>Физика</t>
  </si>
  <si>
    <t>Физики</t>
  </si>
  <si>
    <t>Иностранный язык</t>
  </si>
  <si>
    <t>второй курс</t>
  </si>
  <si>
    <t>ТМН</t>
  </si>
  <si>
    <t>Дискретная математика</t>
  </si>
  <si>
    <t>180 (5)</t>
  </si>
  <si>
    <t>Высш.Мат</t>
  </si>
  <si>
    <t>Управление данными</t>
  </si>
  <si>
    <t>Информационные технологии</t>
  </si>
  <si>
    <t>108 (3)</t>
  </si>
  <si>
    <t>третий курс</t>
  </si>
  <si>
    <t>Установочная сессия</t>
  </si>
  <si>
    <t>Вычислительная математика</t>
  </si>
  <si>
    <t>Теория информационных процессов и систем</t>
  </si>
  <si>
    <t>Архитектура информационных систем</t>
  </si>
  <si>
    <t>ТК</t>
  </si>
  <si>
    <t>Техническая электроника</t>
  </si>
  <si>
    <t>Стандартизация и лицензирование программного обеспечения</t>
  </si>
  <si>
    <t>Операционные системы</t>
  </si>
  <si>
    <t>Периферийное оборудование</t>
  </si>
  <si>
    <t>Офисные информационные технологии</t>
  </si>
  <si>
    <t>четвертый курс</t>
  </si>
  <si>
    <t>МВД</t>
  </si>
  <si>
    <t>Моделирование систем</t>
  </si>
  <si>
    <t>Методы исследования операций</t>
  </si>
  <si>
    <t>Математические методы кибернетики</t>
  </si>
  <si>
    <t>Технологии обработки информации</t>
  </si>
  <si>
    <t>Администрирование информационных систем</t>
  </si>
  <si>
    <t>Информационная безопасность</t>
  </si>
  <si>
    <t>пятый курс</t>
  </si>
  <si>
    <t>Инструментальные средства информационных систем</t>
  </si>
  <si>
    <t>Методы и средства проектирования информационных систем и технологий</t>
  </si>
  <si>
    <t>к.п.</t>
  </si>
  <si>
    <t>Безопасность жизнедеятельности</t>
  </si>
  <si>
    <t>БЖД</t>
  </si>
  <si>
    <t>Человеко-машинное взаимодействие</t>
  </si>
  <si>
    <t>Отраслевые информационные системы</t>
  </si>
  <si>
    <t>Мультимедиа технологии</t>
  </si>
  <si>
    <t>Научно-техническая информация</t>
  </si>
  <si>
    <t>Системы автоматизированного проектирования</t>
  </si>
  <si>
    <t>Информационный менеджмент</t>
  </si>
  <si>
    <t>09.03.02</t>
  </si>
  <si>
    <t>Деловой английский язык</t>
  </si>
  <si>
    <t>Правоведение</t>
  </si>
  <si>
    <t>Интеллектуальные системы и технологии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</si>
  <si>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</si>
  <si>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</si>
  <si>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</si>
  <si>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</si>
  <si>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</si>
  <si>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</si>
  <si>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д.зач</t>
  </si>
  <si>
    <t>216 (6)      4 недели</t>
  </si>
  <si>
    <t>Е.И. 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</si>
  <si>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</si>
  <si>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</si>
  <si>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</si>
  <si>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СиУ</t>
  </si>
  <si>
    <t>Русский язык и культура речи</t>
  </si>
  <si>
    <t>Алгоритмы и структуры данных</t>
  </si>
  <si>
    <t>Компьютерная графика</t>
  </si>
  <si>
    <t>Учебная ознакомительная практика</t>
  </si>
  <si>
    <t>2 недели</t>
  </si>
  <si>
    <t>История (история России, всеобщая история)</t>
  </si>
  <si>
    <t>Информатика</t>
  </si>
  <si>
    <t>Учебная технологическая практика</t>
  </si>
  <si>
    <t>Философия</t>
  </si>
  <si>
    <t>ФВС</t>
  </si>
  <si>
    <t>Социология и психология управления</t>
  </si>
  <si>
    <t>Основы экономики</t>
  </si>
  <si>
    <t>Управление IT-проектами</t>
  </si>
  <si>
    <t>Программная  инженерия</t>
  </si>
  <si>
    <t>Web-технологии</t>
  </si>
  <si>
    <t>консультации</t>
  </si>
  <si>
    <t>252(7)</t>
  </si>
  <si>
    <t>576(16)</t>
  </si>
  <si>
    <t>180(5)</t>
  </si>
  <si>
    <t>2021/2022 уч. год.</t>
  </si>
  <si>
    <t>360 (10)</t>
  </si>
  <si>
    <t>288(8)</t>
  </si>
  <si>
    <t>324 (9)</t>
  </si>
  <si>
    <t>108(3)</t>
  </si>
  <si>
    <t>ФиС</t>
  </si>
  <si>
    <t>252 (7)</t>
  </si>
  <si>
    <t>Проектная практика</t>
  </si>
  <si>
    <t>Преддипломная практика</t>
  </si>
  <si>
    <t>Социальные аспекты информатизации</t>
  </si>
  <si>
    <t>Соц.упр.</t>
  </si>
  <si>
    <t>Информационное право</t>
  </si>
  <si>
    <t>Применение математических пакетов в научных исследованиях</t>
  </si>
  <si>
    <t>144(4)</t>
  </si>
  <si>
    <t>Компьютерная геометрия и графика</t>
  </si>
  <si>
    <t>Телекоммуникационные системы</t>
  </si>
  <si>
    <t>Производственная практика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</si>
  <si>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</si>
  <si>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</si>
  <si>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</si>
  <si>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</t>
  </si>
  <si>
    <t>https://bolid.bstu.ru/courses/course-v1:BSTU+CS124+2019_C1</t>
  </si>
  <si>
    <t>https://bolid.bstu.ru/courses/course-v1:BSTU+CS1112+2020_C1/about</t>
  </si>
  <si>
    <t>https://bolid.bstu.ru/courses/course-v1:BSTU+CS024+2019_C1/about</t>
  </si>
  <si>
    <t>https://bolid.bstu.ru/courses/course-v1:BSTU+CS014+2019_C1</t>
  </si>
  <si>
    <t>https://bolid.bstu.ru/courses/course-v1:BSTU+CS023+2019_C1</t>
  </si>
  <si>
    <t>https://bolid.bstu.ru/courses/course-v1:BSTU+CS117+2019_C1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</si>
</sst>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33" borderId="31" xfId="54" applyFont="1" applyFill="1" applyBorder="1" applyAlignment="1">
      <alignment horizontal="center" vertical="center"/>
      <protection/>
    </xf>
    <xf numFmtId="0" fontId="1" fillId="33" borderId="51" xfId="54" applyFont="1" applyFill="1" applyBorder="1" applyAlignment="1">
      <alignment horizontal="center" vertical="center"/>
      <protection/>
    </xf>
    <xf numFmtId="0" fontId="6" fillId="33" borderId="33" xfId="54" applyFont="1" applyFill="1" applyBorder="1" applyAlignment="1">
      <alignment horizontal="center" vertical="center"/>
      <protection/>
    </xf>
    <xf numFmtId="0" fontId="1" fillId="33" borderId="35" xfId="54" applyFont="1" applyFill="1" applyBorder="1" applyAlignment="1">
      <alignment horizontal="center" vertical="center"/>
      <protection/>
    </xf>
    <xf numFmtId="0" fontId="1" fillId="33" borderId="32" xfId="54" applyFont="1" applyFill="1" applyBorder="1" applyAlignment="1">
      <alignment horizontal="center" vertical="center"/>
      <protection/>
    </xf>
    <xf numFmtId="0" fontId="1" fillId="33" borderId="34" xfId="54" applyFont="1" applyFill="1" applyBorder="1" applyAlignment="1">
      <alignment horizontal="center" vertical="center"/>
      <protection/>
    </xf>
    <xf numFmtId="0" fontId="7" fillId="33" borderId="30" xfId="54" applyFont="1" applyFill="1" applyBorder="1" applyAlignment="1">
      <alignment horizontal="center" vertical="center" wrapText="1"/>
      <protection/>
    </xf>
    <xf numFmtId="0" fontId="7" fillId="33" borderId="37" xfId="54" applyFont="1" applyFill="1" applyBorder="1" applyAlignment="1">
      <alignment horizontal="center" vertical="center"/>
      <protection/>
    </xf>
    <xf numFmtId="0" fontId="7" fillId="33" borderId="35" xfId="54" applyFont="1" applyFill="1" applyBorder="1" applyAlignment="1">
      <alignment horizontal="center" vertical="center"/>
      <protection/>
    </xf>
    <xf numFmtId="0" fontId="6" fillId="33" borderId="34" xfId="54" applyFont="1" applyFill="1" applyBorder="1" applyAlignment="1">
      <alignment horizontal="center" vertical="center"/>
      <protection/>
    </xf>
    <xf numFmtId="0" fontId="7" fillId="33" borderId="34" xfId="54" applyFont="1" applyFill="1" applyBorder="1" applyAlignment="1">
      <alignment horizontal="center" vertical="center"/>
      <protection/>
    </xf>
    <xf numFmtId="0" fontId="7" fillId="33" borderId="52" xfId="54" applyFont="1" applyFill="1" applyBorder="1" applyAlignment="1">
      <alignment horizontal="center" vertical="center"/>
      <protection/>
    </xf>
    <xf numFmtId="0" fontId="1" fillId="0" borderId="38" xfId="54" applyFont="1" applyBorder="1" applyAlignment="1">
      <alignment horizontal="center" vertical="center"/>
      <protection/>
    </xf>
    <xf numFmtId="0" fontId="6" fillId="33" borderId="31" xfId="54" applyFont="1" applyFill="1" applyBorder="1" applyAlignment="1">
      <alignment horizontal="center" vertical="center"/>
      <protection/>
    </xf>
    <xf numFmtId="0" fontId="6" fillId="33" borderId="39" xfId="54" applyFont="1" applyFill="1" applyBorder="1" applyAlignment="1">
      <alignment horizontal="center" vertical="center"/>
      <protection/>
    </xf>
    <xf numFmtId="0" fontId="1" fillId="33" borderId="41" xfId="54" applyFont="1" applyFill="1" applyBorder="1" applyAlignment="1">
      <alignment horizontal="center" vertical="center"/>
      <protection/>
    </xf>
    <xf numFmtId="0" fontId="1" fillId="33" borderId="40" xfId="54" applyFont="1" applyFill="1" applyBorder="1" applyAlignment="1">
      <alignment horizontal="center" vertical="center"/>
      <protection/>
    </xf>
    <xf numFmtId="0" fontId="1" fillId="33" borderId="30" xfId="54" applyFont="1" applyFill="1" applyBorder="1" applyAlignment="1">
      <alignment horizontal="center" vertical="center"/>
      <protection/>
    </xf>
    <xf numFmtId="0" fontId="7" fillId="33" borderId="42" xfId="54" applyFont="1" applyFill="1" applyBorder="1" applyAlignment="1">
      <alignment horizontal="center" vertical="center" wrapText="1"/>
      <protection/>
    </xf>
    <xf numFmtId="0" fontId="6" fillId="33" borderId="41" xfId="54" applyFont="1" applyFill="1" applyBorder="1" applyAlignment="1">
      <alignment horizontal="center" vertical="center" wrapText="1"/>
      <protection/>
    </xf>
    <xf numFmtId="0" fontId="6" fillId="33" borderId="30" xfId="54" applyFont="1" applyFill="1" applyBorder="1" applyAlignment="1">
      <alignment horizontal="center" vertical="center"/>
      <protection/>
    </xf>
    <xf numFmtId="0" fontId="7" fillId="33" borderId="30" xfId="54" applyFont="1" applyFill="1" applyBorder="1" applyAlignment="1">
      <alignment horizontal="center" vertical="center"/>
      <protection/>
    </xf>
    <xf numFmtId="0" fontId="7" fillId="33" borderId="42" xfId="54" applyFont="1" applyFill="1" applyBorder="1" applyAlignment="1">
      <alignment horizontal="center" vertical="center"/>
      <protection/>
    </xf>
    <xf numFmtId="0" fontId="1" fillId="0" borderId="28" xfId="54" applyFont="1" applyBorder="1" applyAlignment="1">
      <alignment horizontal="center" vertical="center"/>
      <protection/>
    </xf>
    <xf numFmtId="0" fontId="7" fillId="33" borderId="41" xfId="54" applyFont="1" applyFill="1" applyBorder="1" applyAlignment="1">
      <alignment horizontal="center" vertical="center" wrapText="1"/>
      <protection/>
    </xf>
    <xf numFmtId="0" fontId="1" fillId="33" borderId="53" xfId="54" applyFont="1" applyFill="1" applyBorder="1" applyAlignment="1">
      <alignment horizontal="center" vertical="center"/>
      <protection/>
    </xf>
    <xf numFmtId="0" fontId="6" fillId="33" borderId="54" xfId="54" applyFont="1" applyFill="1" applyBorder="1" applyAlignment="1">
      <alignment horizontal="center" vertical="center"/>
      <protection/>
    </xf>
    <xf numFmtId="0" fontId="1" fillId="33" borderId="55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1" fillId="33" borderId="57" xfId="54" applyFont="1" applyFill="1" applyBorder="1" applyAlignment="1">
      <alignment horizontal="center" vertical="center"/>
      <protection/>
    </xf>
    <xf numFmtId="0" fontId="7" fillId="33" borderId="57" xfId="54" applyFont="1" applyFill="1" applyBorder="1" applyAlignment="1">
      <alignment horizontal="center" vertical="center" wrapText="1"/>
      <protection/>
    </xf>
    <xf numFmtId="0" fontId="7" fillId="33" borderId="58" xfId="54" applyFont="1" applyFill="1" applyBorder="1" applyAlignment="1">
      <alignment horizontal="center" vertical="center" wrapText="1"/>
      <protection/>
    </xf>
    <xf numFmtId="0" fontId="7" fillId="33" borderId="55" xfId="54" applyFont="1" applyFill="1" applyBorder="1" applyAlignment="1">
      <alignment horizontal="center" vertical="center" wrapText="1"/>
      <protection/>
    </xf>
    <xf numFmtId="0" fontId="6" fillId="33" borderId="57" xfId="54" applyFont="1" applyFill="1" applyBorder="1" applyAlignment="1">
      <alignment horizontal="center" vertical="center"/>
      <protection/>
    </xf>
    <xf numFmtId="0" fontId="7" fillId="33" borderId="57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/>
      <protection/>
    </xf>
    <xf numFmtId="0" fontId="1" fillId="33" borderId="29" xfId="54" applyFont="1" applyFill="1" applyBorder="1" applyAlignment="1">
      <alignment horizontal="center" vertical="center"/>
      <protection/>
    </xf>
    <xf numFmtId="0" fontId="1" fillId="33" borderId="59" xfId="54" applyFont="1" applyFill="1" applyBorder="1" applyAlignment="1">
      <alignment horizontal="center" vertical="center"/>
      <protection/>
    </xf>
    <xf numFmtId="0" fontId="6" fillId="33" borderId="29" xfId="54" applyFont="1" applyFill="1" applyBorder="1" applyAlignment="1">
      <alignment horizontal="center" vertical="center"/>
      <protection/>
    </xf>
    <xf numFmtId="0" fontId="1" fillId="0" borderId="60" xfId="0" applyFont="1" applyFill="1" applyBorder="1" applyAlignment="1">
      <alignment horizontal="left" vertical="center" wrapText="1"/>
    </xf>
    <xf numFmtId="0" fontId="1" fillId="33" borderId="10" xfId="54" applyFont="1" applyFill="1" applyBorder="1" applyAlignment="1">
      <alignment horizontal="center" vertical="center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1" fillId="33" borderId="61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33" borderId="61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0" fontId="7" fillId="33" borderId="12" xfId="54" applyFont="1" applyFill="1" applyBorder="1" applyAlignment="1">
      <alignment horizontal="center" vertical="center"/>
      <protection/>
    </xf>
    <xf numFmtId="0" fontId="1" fillId="0" borderId="60" xfId="54" applyFont="1" applyBorder="1" applyAlignment="1">
      <alignment horizontal="center" vertical="center"/>
      <protection/>
    </xf>
    <xf numFmtId="0" fontId="1" fillId="33" borderId="62" xfId="54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6" fillId="33" borderId="21" xfId="54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1" fillId="33" borderId="24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7" fillId="33" borderId="23" xfId="54" applyFont="1" applyFill="1" applyBorder="1" applyAlignment="1">
      <alignment horizontal="center" vertical="center" wrapText="1"/>
      <protection/>
    </xf>
    <xf numFmtId="0" fontId="7" fillId="33" borderId="26" xfId="54" applyFont="1" applyFill="1" applyBorder="1" applyAlignment="1">
      <alignment horizontal="center" vertical="center" wrapText="1"/>
      <protection/>
    </xf>
    <xf numFmtId="0" fontId="7" fillId="33" borderId="25" xfId="54" applyFont="1" applyFill="1" applyBorder="1" applyAlignment="1">
      <alignment horizontal="center" vertical="center" wrapText="1"/>
      <protection/>
    </xf>
    <xf numFmtId="0" fontId="6" fillId="33" borderId="23" xfId="54" applyFont="1" applyFill="1" applyBorder="1" applyAlignment="1">
      <alignment horizontal="center" vertical="center"/>
      <protection/>
    </xf>
    <xf numFmtId="0" fontId="7" fillId="33" borderId="23" xfId="54" applyFont="1" applyFill="1" applyBorder="1" applyAlignment="1">
      <alignment horizontal="center" vertical="center"/>
      <protection/>
    </xf>
    <xf numFmtId="0" fontId="7" fillId="33" borderId="26" xfId="54" applyFont="1" applyFill="1" applyBorder="1" applyAlignment="1">
      <alignment horizontal="center" vertical="center"/>
      <protection/>
    </xf>
    <xf numFmtId="0" fontId="1" fillId="0" borderId="27" xfId="5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63" xfId="54" applyFont="1" applyBorder="1" applyAlignment="1">
      <alignment horizontal="center" vertical="center"/>
      <protection/>
    </xf>
    <xf numFmtId="0" fontId="1" fillId="0" borderId="40" xfId="54" applyFont="1" applyBorder="1" applyAlignment="1">
      <alignment horizontal="center" vertical="center"/>
      <protection/>
    </xf>
    <xf numFmtId="0" fontId="6" fillId="0" borderId="33" xfId="54" applyFont="1" applyBorder="1" applyAlignment="1">
      <alignment horizontal="center" vertical="center"/>
      <protection/>
    </xf>
    <xf numFmtId="0" fontId="1" fillId="0" borderId="35" xfId="54" applyFont="1" applyBorder="1" applyAlignment="1">
      <alignment horizontal="center" vertical="center"/>
      <protection/>
    </xf>
    <xf numFmtId="0" fontId="1" fillId="0" borderId="32" xfId="54" applyFont="1" applyBorder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/>
      <protection/>
    </xf>
    <xf numFmtId="0" fontId="7" fillId="0" borderId="34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7" fillId="0" borderId="35" xfId="54" applyFont="1" applyBorder="1" applyAlignment="1">
      <alignment horizontal="center" vertical="center"/>
      <protection/>
    </xf>
    <xf numFmtId="0" fontId="6" fillId="0" borderId="34" xfId="54" applyFont="1" applyBorder="1" applyAlignment="1">
      <alignment horizontal="center" vertical="center"/>
      <protection/>
    </xf>
    <xf numFmtId="0" fontId="1" fillId="33" borderId="64" xfId="54" applyFont="1" applyFill="1" applyBorder="1" applyAlignment="1">
      <alignment horizontal="center" vertical="center"/>
      <protection/>
    </xf>
    <xf numFmtId="0" fontId="1" fillId="33" borderId="63" xfId="54" applyFont="1" applyFill="1" applyBorder="1" applyAlignment="1">
      <alignment horizontal="center" vertical="center"/>
      <protection/>
    </xf>
    <xf numFmtId="0" fontId="7" fillId="33" borderId="34" xfId="54" applyFont="1" applyFill="1" applyBorder="1" applyAlignment="1">
      <alignment horizontal="center" vertical="center" wrapText="1"/>
      <protection/>
    </xf>
    <xf numFmtId="0" fontId="7" fillId="33" borderId="37" xfId="54" applyFont="1" applyFill="1" applyBorder="1" applyAlignment="1">
      <alignment horizontal="center" vertical="center" wrapText="1"/>
      <protection/>
    </xf>
    <xf numFmtId="0" fontId="7" fillId="33" borderId="35" xfId="54" applyFont="1" applyFill="1" applyBorder="1" applyAlignment="1">
      <alignment horizontal="center" vertical="center" wrapText="1"/>
      <protection/>
    </xf>
    <xf numFmtId="0" fontId="2" fillId="0" borderId="64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33" borderId="29" xfId="54" applyFont="1" applyFill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1" fillId="34" borderId="38" xfId="0" applyFont="1" applyFill="1" applyBorder="1" applyAlignment="1">
      <alignment horizontal="left" vertical="center" wrapText="1"/>
    </xf>
    <xf numFmtId="0" fontId="1" fillId="34" borderId="59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64" xfId="54" applyFont="1" applyFill="1" applyBorder="1" applyAlignment="1">
      <alignment horizontal="center" vertical="center"/>
      <protection/>
    </xf>
    <xf numFmtId="0" fontId="1" fillId="34" borderId="40" xfId="54" applyFont="1" applyFill="1" applyBorder="1" applyAlignment="1">
      <alignment horizontal="center" vertical="center"/>
      <protection/>
    </xf>
    <xf numFmtId="0" fontId="6" fillId="34" borderId="40" xfId="54" applyFont="1" applyFill="1" applyBorder="1" applyAlignment="1">
      <alignment horizontal="center" vertical="center"/>
      <protection/>
    </xf>
    <xf numFmtId="0" fontId="1" fillId="34" borderId="39" xfId="54" applyFont="1" applyFill="1" applyBorder="1" applyAlignment="1">
      <alignment horizontal="center" vertical="center"/>
      <protection/>
    </xf>
    <xf numFmtId="0" fontId="1" fillId="34" borderId="30" xfId="54" applyFont="1" applyFill="1" applyBorder="1" applyAlignment="1">
      <alignment horizontal="center" vertical="center"/>
      <protection/>
    </xf>
    <xf numFmtId="0" fontId="1" fillId="34" borderId="41" xfId="54" applyFont="1" applyFill="1" applyBorder="1" applyAlignment="1">
      <alignment horizontal="center" vertical="center"/>
      <protection/>
    </xf>
    <xf numFmtId="0" fontId="7" fillId="34" borderId="30" xfId="54" applyFont="1" applyFill="1" applyBorder="1" applyAlignment="1">
      <alignment horizontal="center" vertical="center" wrapText="1"/>
      <protection/>
    </xf>
    <xf numFmtId="0" fontId="7" fillId="34" borderId="42" xfId="54" applyFont="1" applyFill="1" applyBorder="1" applyAlignment="1">
      <alignment horizontal="center" vertical="center" wrapText="1"/>
      <protection/>
    </xf>
    <xf numFmtId="0" fontId="7" fillId="34" borderId="41" xfId="54" applyFont="1" applyFill="1" applyBorder="1" applyAlignment="1">
      <alignment horizontal="center" vertical="center" wrapText="1"/>
      <protection/>
    </xf>
    <xf numFmtId="0" fontId="6" fillId="34" borderId="30" xfId="54" applyFont="1" applyFill="1" applyBorder="1" applyAlignment="1">
      <alignment horizontal="center" vertical="center"/>
      <protection/>
    </xf>
    <xf numFmtId="0" fontId="7" fillId="34" borderId="30" xfId="54" applyFont="1" applyFill="1" applyBorder="1" applyAlignment="1">
      <alignment horizontal="center" vertical="center"/>
      <protection/>
    </xf>
    <xf numFmtId="0" fontId="7" fillId="34" borderId="42" xfId="54" applyFont="1" applyFill="1" applyBorder="1" applyAlignment="1">
      <alignment horizontal="center" vertical="center"/>
      <protection/>
    </xf>
    <xf numFmtId="0" fontId="1" fillId="34" borderId="38" xfId="54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7" fillId="33" borderId="39" xfId="54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33" borderId="38" xfId="54" applyFont="1" applyFill="1" applyBorder="1" applyAlignment="1">
      <alignment horizontal="left" vertical="center" wrapText="1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7" fillId="33" borderId="22" xfId="54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" fillId="0" borderId="50" xfId="0" applyFont="1" applyFill="1" applyBorder="1" applyAlignment="1">
      <alignment horizontal="center" vertical="center"/>
    </xf>
    <xf numFmtId="0" fontId="1" fillId="0" borderId="64" xfId="54" applyFont="1" applyBorder="1" applyAlignment="1">
      <alignment horizontal="center" vertical="center"/>
      <protection/>
    </xf>
    <xf numFmtId="0" fontId="1" fillId="0" borderId="66" xfId="54" applyFont="1" applyBorder="1" applyAlignment="1">
      <alignment horizontal="center" vertical="center"/>
      <protection/>
    </xf>
    <xf numFmtId="0" fontId="6" fillId="0" borderId="54" xfId="54" applyFont="1" applyBorder="1" applyAlignment="1">
      <alignment horizontal="center" vertical="center"/>
      <protection/>
    </xf>
    <xf numFmtId="0" fontId="1" fillId="0" borderId="55" xfId="54" applyFont="1" applyBorder="1" applyAlignment="1">
      <alignment horizontal="center" vertical="center"/>
      <protection/>
    </xf>
    <xf numFmtId="0" fontId="1" fillId="0" borderId="56" xfId="54" applyFont="1" applyBorder="1" applyAlignment="1">
      <alignment horizontal="center" vertical="center"/>
      <protection/>
    </xf>
    <xf numFmtId="0" fontId="1" fillId="0" borderId="57" xfId="54" applyFont="1" applyBorder="1" applyAlignment="1">
      <alignment horizontal="center" vertical="center"/>
      <protection/>
    </xf>
    <xf numFmtId="0" fontId="7" fillId="0" borderId="57" xfId="54" applyFont="1" applyBorder="1" applyAlignment="1">
      <alignment horizontal="center" vertical="center" wrapText="1"/>
      <protection/>
    </xf>
    <xf numFmtId="0" fontId="7" fillId="0" borderId="58" xfId="54" applyFont="1" applyBorder="1" applyAlignment="1">
      <alignment horizontal="center" vertical="center" wrapText="1"/>
      <protection/>
    </xf>
    <xf numFmtId="0" fontId="7" fillId="0" borderId="66" xfId="54" applyFont="1" applyBorder="1" applyAlignment="1">
      <alignment horizontal="center" vertical="center" wrapText="1"/>
      <protection/>
    </xf>
    <xf numFmtId="0" fontId="7" fillId="0" borderId="57" xfId="54" applyFont="1" applyBorder="1" applyAlignment="1">
      <alignment horizontal="center" vertical="center"/>
      <protection/>
    </xf>
    <xf numFmtId="0" fontId="6" fillId="0" borderId="29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 wrapText="1"/>
      <protection/>
    </xf>
    <xf numFmtId="0" fontId="1" fillId="0" borderId="29" xfId="54" applyFont="1" applyBorder="1" applyAlignment="1">
      <alignment horizontal="center" vertical="center"/>
      <protection/>
    </xf>
    <xf numFmtId="0" fontId="6" fillId="0" borderId="39" xfId="54" applyFont="1" applyBorder="1" applyAlignment="1">
      <alignment horizontal="center" vertical="center"/>
      <protection/>
    </xf>
    <xf numFmtId="0" fontId="1" fillId="0" borderId="41" xfId="54" applyFont="1" applyBorder="1" applyAlignment="1">
      <alignment horizontal="center" vertical="center"/>
      <protection/>
    </xf>
    <xf numFmtId="0" fontId="1" fillId="0" borderId="30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42" xfId="54" applyFont="1" applyBorder="1" applyAlignment="1">
      <alignment horizontal="center" vertical="center" wrapText="1"/>
      <protection/>
    </xf>
    <xf numFmtId="0" fontId="7" fillId="0" borderId="29" xfId="54" applyFont="1" applyBorder="1" applyAlignment="1">
      <alignment horizontal="center" vertical="center" wrapText="1"/>
      <protection/>
    </xf>
    <xf numFmtId="0" fontId="1" fillId="0" borderId="6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5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1" fillId="0" borderId="61" xfId="54" applyFont="1" applyBorder="1" applyAlignment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1" fillId="0" borderId="60" xfId="0" applyFont="1" applyFill="1" applyBorder="1" applyAlignment="1">
      <alignment horizontal="center" vertical="center"/>
    </xf>
    <xf numFmtId="0" fontId="1" fillId="0" borderId="10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33" borderId="33" xfId="54" applyFont="1" applyFill="1" applyBorder="1" applyAlignment="1">
      <alignment horizontal="center" vertical="center"/>
      <protection/>
    </xf>
    <xf numFmtId="0" fontId="1" fillId="34" borderId="0" xfId="54" applyFont="1" applyFill="1" applyBorder="1" applyAlignment="1">
      <alignment horizontal="center" vertical="center"/>
      <protection/>
    </xf>
    <xf numFmtId="0" fontId="7" fillId="33" borderId="41" xfId="54" applyFont="1" applyFill="1" applyBorder="1" applyAlignment="1">
      <alignment horizontal="center" vertical="center"/>
      <protection/>
    </xf>
    <xf numFmtId="0" fontId="7" fillId="33" borderId="55" xfId="54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33" borderId="61" xfId="54" applyFont="1" applyFill="1" applyBorder="1" applyAlignment="1">
      <alignment horizontal="center" vertical="center"/>
      <protection/>
    </xf>
    <xf numFmtId="0" fontId="1" fillId="33" borderId="35" xfId="54" applyFont="1" applyFill="1" applyBorder="1" applyAlignment="1">
      <alignment horizontal="center" vertical="center" wrapText="1"/>
      <protection/>
    </xf>
    <xf numFmtId="0" fontId="1" fillId="0" borderId="41" xfId="0" applyFont="1" applyFill="1" applyBorder="1" applyAlignment="1">
      <alignment horizontal="center" vertical="center" wrapText="1"/>
    </xf>
    <xf numFmtId="0" fontId="1" fillId="33" borderId="19" xfId="54" applyFont="1" applyFill="1" applyBorder="1" applyAlignment="1">
      <alignment horizontal="center" vertical="center"/>
      <protection/>
    </xf>
    <xf numFmtId="0" fontId="1" fillId="33" borderId="21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textRotation="90" wrapText="1"/>
    </xf>
    <xf numFmtId="0" fontId="1" fillId="33" borderId="3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67" xfId="54" applyFont="1" applyFill="1" applyBorder="1" applyAlignment="1">
      <alignment horizontal="center" vertical="center"/>
      <protection/>
    </xf>
    <xf numFmtId="0" fontId="1" fillId="0" borderId="51" xfId="54" applyFont="1" applyBorder="1" applyAlignment="1">
      <alignment horizontal="center" vertical="center"/>
      <protection/>
    </xf>
    <xf numFmtId="0" fontId="1" fillId="34" borderId="59" xfId="54" applyFont="1" applyFill="1" applyBorder="1" applyAlignment="1">
      <alignment horizontal="center" vertical="center"/>
      <protection/>
    </xf>
    <xf numFmtId="0" fontId="1" fillId="33" borderId="51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7" fillId="34" borderId="41" xfId="54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horizontal="center" vertical="center"/>
    </xf>
    <xf numFmtId="0" fontId="7" fillId="33" borderId="25" xfId="54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33" borderId="37" xfId="54" applyFont="1" applyFill="1" applyBorder="1" applyAlignment="1">
      <alignment horizontal="center" vertical="center"/>
      <protection/>
    </xf>
    <xf numFmtId="0" fontId="1" fillId="0" borderId="42" xfId="54" applyFont="1" applyBorder="1" applyAlignment="1">
      <alignment horizontal="center" vertical="center"/>
      <protection/>
    </xf>
    <xf numFmtId="0" fontId="1" fillId="33" borderId="42" xfId="54" applyFont="1" applyFill="1" applyBorder="1" applyAlignment="1">
      <alignment horizontal="center" vertical="center"/>
      <protection/>
    </xf>
    <xf numFmtId="0" fontId="1" fillId="0" borderId="49" xfId="0" applyFont="1" applyFill="1" applyBorder="1" applyAlignment="1">
      <alignment horizontal="center" vertical="center"/>
    </xf>
    <xf numFmtId="0" fontId="1" fillId="0" borderId="12" xfId="54" applyFont="1" applyBorder="1" applyAlignment="1">
      <alignment horizontal="center" vertical="center"/>
      <protection/>
    </xf>
    <xf numFmtId="0" fontId="6" fillId="33" borderId="66" xfId="54" applyFont="1" applyFill="1" applyBorder="1" applyAlignment="1">
      <alignment horizontal="center" vertical="center" wrapText="1"/>
      <protection/>
    </xf>
    <xf numFmtId="0" fontId="6" fillId="33" borderId="53" xfId="54" applyFont="1" applyFill="1" applyBorder="1" applyAlignment="1">
      <alignment horizontal="center" vertical="center"/>
      <protection/>
    </xf>
    <xf numFmtId="0" fontId="7" fillId="33" borderId="66" xfId="54" applyFont="1" applyFill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/>
      <protection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1" fillId="33" borderId="37" xfId="54" applyFont="1" applyFill="1" applyBorder="1" applyAlignment="1">
      <alignment horizontal="center" vertical="center" wrapText="1"/>
      <protection/>
    </xf>
    <xf numFmtId="0" fontId="4" fillId="0" borderId="74" xfId="42" applyBorder="1" applyAlignment="1" applyProtection="1">
      <alignment/>
      <protection/>
    </xf>
    <xf numFmtId="0" fontId="4" fillId="0" borderId="75" xfId="42" applyBorder="1" applyAlignment="1" applyProtection="1">
      <alignment/>
      <protection/>
    </xf>
    <xf numFmtId="0" fontId="2" fillId="34" borderId="38" xfId="0" applyFont="1" applyFill="1" applyBorder="1" applyAlignment="1">
      <alignment horizontal="left" vertical="center" wrapText="1"/>
    </xf>
    <xf numFmtId="0" fontId="4" fillId="34" borderId="38" xfId="42" applyFill="1" applyBorder="1" applyAlignment="1" applyProtection="1">
      <alignment horizontal="left" vertical="center"/>
      <protection/>
    </xf>
    <xf numFmtId="0" fontId="4" fillId="0" borderId="38" xfId="42" applyFill="1" applyBorder="1" applyAlignment="1" applyProtection="1">
      <alignment horizontal="left" vertical="center"/>
      <protection/>
    </xf>
    <xf numFmtId="0" fontId="1" fillId="0" borderId="7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34" borderId="59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4" fillId="0" borderId="75" xfId="42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" fillId="0" borderId="67" xfId="0" applyFont="1" applyBorder="1" applyAlignment="1">
      <alignment horizontal="left" vertical="center" wrapText="1"/>
    </xf>
    <xf numFmtId="0" fontId="4" fillId="0" borderId="38" xfId="42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50402 (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" TargetMode="External" /><Relationship Id="rId4" Type="http://schemas.openxmlformats.org/officeDocument/2006/relationships/hyperlink" Target="https://bolid.bstu.ru/courses/course-v1:BSTU+CS124+2019_C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010+2019_C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24+2019_C1/about" TargetMode="External" /><Relationship Id="rId3" Type="http://schemas.openxmlformats.org/officeDocument/2006/relationships/hyperlink" Target="https://bolid.bstu.ru/courses/course-v1:BSTU+CS014+2019_C1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23+2019_C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7.8515625" style="0" bestFit="1" customWidth="1"/>
    <col min="4" max="4" width="4.00390625" style="0" customWidth="1"/>
    <col min="5" max="5" width="3.140625" style="0" customWidth="1"/>
    <col min="6" max="8" width="3.28125" style="0" customWidth="1"/>
    <col min="9" max="9" width="3.28125" style="0" hidden="1" customWidth="1"/>
    <col min="10" max="11" width="3.28125" style="0" customWidth="1"/>
    <col min="12" max="13" width="4.8515625" style="0" customWidth="1"/>
    <col min="14" max="14" width="3.140625" style="0" bestFit="1" customWidth="1"/>
    <col min="15" max="15" width="2.140625" style="0" customWidth="1"/>
    <col min="16" max="16" width="4.140625" style="0" customWidth="1"/>
    <col min="17" max="17" width="3.28125" style="0" bestFit="1" customWidth="1"/>
    <col min="18" max="18" width="2.57421875" style="0" customWidth="1"/>
    <col min="19" max="22" width="5.421875" style="0" customWidth="1"/>
    <col min="23" max="23" width="5.28125" style="0" customWidth="1"/>
    <col min="24" max="25" width="3.28125" style="0" bestFit="1" customWidth="1"/>
    <col min="26" max="26" width="3.140625" style="0" bestFit="1" customWidth="1"/>
    <col min="27" max="28" width="4.8515625" style="0" customWidth="1"/>
    <col min="29" max="29" width="5.00390625" style="0" customWidth="1"/>
    <col min="30" max="30" width="10.57421875" style="0" bestFit="1" customWidth="1"/>
    <col min="31" max="31" width="8.57421875" style="0" bestFit="1" customWidth="1"/>
    <col min="32" max="32" width="3.7109375" style="0" customWidth="1"/>
    <col min="33" max="33" width="3.57421875" style="0" customWidth="1"/>
    <col min="34" max="34" width="3.7109375" style="0" customWidth="1"/>
    <col min="35" max="35" width="3.28125" style="0" bestFit="1" customWidth="1"/>
    <col min="36" max="36" width="3.140625" style="0" bestFit="1" customWidth="1"/>
    <col min="37" max="37" width="1.8515625" style="0" customWidth="1"/>
    <col min="38" max="38" width="11.140625" style="0" bestFit="1" customWidth="1"/>
  </cols>
  <sheetData>
    <row r="1" spans="1:31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3"/>
      <c r="V1" s="13"/>
      <c r="W1" s="13"/>
      <c r="X1" s="13"/>
      <c r="Y1" s="338" t="s">
        <v>0</v>
      </c>
      <c r="Z1" s="338"/>
      <c r="AA1" s="338"/>
      <c r="AB1" s="338"/>
      <c r="AC1" s="338"/>
      <c r="AD1" s="13"/>
      <c r="AE1" s="13"/>
    </row>
    <row r="2" spans="1:31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1"/>
      <c r="AA2" s="13" t="s">
        <v>17</v>
      </c>
      <c r="AB2" s="13"/>
      <c r="AC2" s="11"/>
      <c r="AD2" s="11"/>
      <c r="AE2" s="11"/>
    </row>
    <row r="3" spans="1:31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1"/>
    </row>
    <row r="4" spans="1:31" ht="12.75">
      <c r="A4" s="339" t="s">
        <v>20</v>
      </c>
      <c r="B4" s="339"/>
      <c r="C4" s="1"/>
      <c r="D4" s="17" t="s">
        <v>77</v>
      </c>
      <c r="E4" s="18"/>
      <c r="F4" s="1"/>
      <c r="G4" s="1"/>
      <c r="H4" s="14" t="s">
        <v>31</v>
      </c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4" t="s">
        <v>89</v>
      </c>
      <c r="AD4" s="3"/>
      <c r="AE4" s="3"/>
    </row>
    <row r="5" spans="1:31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21</v>
      </c>
      <c r="I6" s="1"/>
      <c r="J6" s="1"/>
      <c r="K6" s="1"/>
      <c r="L6" s="1"/>
      <c r="M6" s="1"/>
      <c r="N6" s="342" t="s">
        <v>81</v>
      </c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38" t="s">
        <v>113</v>
      </c>
      <c r="AB6" s="338"/>
      <c r="AC6" s="338"/>
      <c r="AD6" s="338"/>
      <c r="AE6" s="338"/>
    </row>
    <row r="7" spans="1:32" ht="39.75" customHeight="1" thickBot="1">
      <c r="A7" s="340" t="s">
        <v>2</v>
      </c>
      <c r="B7" s="336" t="s">
        <v>130</v>
      </c>
      <c r="C7" s="340" t="s">
        <v>22</v>
      </c>
      <c r="D7" s="333" t="s">
        <v>3</v>
      </c>
      <c r="E7" s="334"/>
      <c r="F7" s="334"/>
      <c r="G7" s="334"/>
      <c r="H7" s="335"/>
      <c r="I7" s="333" t="s">
        <v>47</v>
      </c>
      <c r="J7" s="334"/>
      <c r="K7" s="334"/>
      <c r="L7" s="335"/>
      <c r="M7" s="333" t="s">
        <v>14</v>
      </c>
      <c r="N7" s="334"/>
      <c r="O7" s="334"/>
      <c r="P7" s="334"/>
      <c r="Q7" s="334"/>
      <c r="R7" s="334"/>
      <c r="S7" s="334"/>
      <c r="T7" s="334"/>
      <c r="U7" s="334"/>
      <c r="V7" s="335"/>
      <c r="W7" s="333" t="s">
        <v>15</v>
      </c>
      <c r="X7" s="334"/>
      <c r="Y7" s="334"/>
      <c r="Z7" s="334"/>
      <c r="AA7" s="334"/>
      <c r="AB7" s="334"/>
      <c r="AC7" s="334"/>
      <c r="AD7" s="335"/>
      <c r="AE7" s="340" t="s">
        <v>13</v>
      </c>
      <c r="AF7" s="1"/>
    </row>
    <row r="8" spans="1:32" ht="114" customHeight="1" thickBot="1">
      <c r="A8" s="341"/>
      <c r="B8" s="337"/>
      <c r="C8" s="341"/>
      <c r="D8" s="324" t="s">
        <v>4</v>
      </c>
      <c r="E8" s="325" t="s">
        <v>5</v>
      </c>
      <c r="F8" s="325" t="s">
        <v>6</v>
      </c>
      <c r="G8" s="21" t="s">
        <v>7</v>
      </c>
      <c r="H8" s="326" t="s">
        <v>109</v>
      </c>
      <c r="I8" s="9" t="s">
        <v>5</v>
      </c>
      <c r="J8" s="20"/>
      <c r="K8" s="21" t="s">
        <v>7</v>
      </c>
      <c r="L8" s="301" t="s">
        <v>6</v>
      </c>
      <c r="M8" s="19" t="s">
        <v>85</v>
      </c>
      <c r="N8" s="10" t="s">
        <v>86</v>
      </c>
      <c r="O8" s="12" t="s">
        <v>5</v>
      </c>
      <c r="P8" s="10"/>
      <c r="Q8" s="5" t="s">
        <v>6</v>
      </c>
      <c r="R8" s="8" t="s">
        <v>7</v>
      </c>
      <c r="S8" s="7"/>
      <c r="T8" s="5" t="s">
        <v>8</v>
      </c>
      <c r="U8" s="262" t="s">
        <v>109</v>
      </c>
      <c r="V8" s="6" t="s">
        <v>9</v>
      </c>
      <c r="W8" s="19" t="s">
        <v>85</v>
      </c>
      <c r="X8" s="10" t="s">
        <v>86</v>
      </c>
      <c r="Y8" s="10" t="s">
        <v>5</v>
      </c>
      <c r="Z8" s="5" t="s">
        <v>6</v>
      </c>
      <c r="AA8" s="5" t="s">
        <v>7</v>
      </c>
      <c r="AB8" s="5" t="s">
        <v>8</v>
      </c>
      <c r="AC8" s="262" t="s">
        <v>109</v>
      </c>
      <c r="AD8" s="6" t="s">
        <v>9</v>
      </c>
      <c r="AE8" s="341"/>
      <c r="AF8" s="1"/>
    </row>
    <row r="9" spans="1:32" s="144" customFormat="1" ht="12.75">
      <c r="A9" s="291" t="s">
        <v>99</v>
      </c>
      <c r="B9" s="328" t="s">
        <v>131</v>
      </c>
      <c r="C9" s="293" t="s">
        <v>23</v>
      </c>
      <c r="D9" s="23">
        <f>IF(SUM(E9,F9,G9)&lt;&gt;0,SUM(E9,F9,G9),"")</f>
        <v>10</v>
      </c>
      <c r="E9" s="24">
        <f aca="true" t="shared" si="0" ref="E9:E18">IF(SUM(I9,O9,Y9)&lt;&gt;0,SUM(I9,O9,Y9),"")</f>
        <v>6</v>
      </c>
      <c r="F9" s="24"/>
      <c r="G9" s="24">
        <f aca="true" t="shared" si="1" ref="G9:G17">IF(SUM(K9,R9,AA9)&lt;&gt;0,SUM(K9,R9,AA9),"")</f>
        <v>4</v>
      </c>
      <c r="H9" s="293"/>
      <c r="I9" s="258"/>
      <c r="J9" s="255"/>
      <c r="K9" s="238"/>
      <c r="L9" s="299"/>
      <c r="M9" s="25"/>
      <c r="N9" s="26"/>
      <c r="O9" s="22">
        <v>2</v>
      </c>
      <c r="P9" s="27" t="s">
        <v>12</v>
      </c>
      <c r="Q9" s="24"/>
      <c r="R9" s="28"/>
      <c r="S9" s="27"/>
      <c r="T9" s="29"/>
      <c r="U9" s="250"/>
      <c r="V9" s="30"/>
      <c r="W9" s="31"/>
      <c r="X9" s="26">
        <v>1</v>
      </c>
      <c r="Y9" s="27">
        <v>4</v>
      </c>
      <c r="Z9" s="24"/>
      <c r="AA9" s="24">
        <v>4</v>
      </c>
      <c r="AB9" s="29"/>
      <c r="AC9" s="250"/>
      <c r="AD9" s="30" t="s">
        <v>87</v>
      </c>
      <c r="AE9" s="32" t="s">
        <v>93</v>
      </c>
      <c r="AF9" s="1"/>
    </row>
    <row r="10" spans="1:32" s="144" customFormat="1" ht="12.75">
      <c r="A10" s="33" t="s">
        <v>37</v>
      </c>
      <c r="B10" s="329" t="s">
        <v>132</v>
      </c>
      <c r="C10" s="38" t="s">
        <v>110</v>
      </c>
      <c r="D10" s="34">
        <f>IF(SUM(E10,F10,G10)&lt;&gt;0,SUM(E10,F10,G10),"")</f>
        <v>14</v>
      </c>
      <c r="E10" s="35">
        <f t="shared" si="0"/>
      </c>
      <c r="F10" s="35"/>
      <c r="G10" s="35">
        <f t="shared" si="1"/>
        <v>14</v>
      </c>
      <c r="H10" s="289"/>
      <c r="I10" s="259"/>
      <c r="J10" s="256"/>
      <c r="K10" s="302">
        <v>2</v>
      </c>
      <c r="L10" s="244"/>
      <c r="M10" s="36"/>
      <c r="N10" s="37">
        <v>1</v>
      </c>
      <c r="O10" s="38"/>
      <c r="P10" s="39"/>
      <c r="Q10" s="40"/>
      <c r="R10" s="41">
        <v>6</v>
      </c>
      <c r="S10" s="39"/>
      <c r="T10" s="42" t="s">
        <v>10</v>
      </c>
      <c r="U10" s="60"/>
      <c r="V10" s="43"/>
      <c r="W10" s="44"/>
      <c r="X10" s="37">
        <v>2</v>
      </c>
      <c r="Y10" s="39"/>
      <c r="Z10" s="40"/>
      <c r="AA10" s="40">
        <v>6</v>
      </c>
      <c r="AB10" s="45" t="s">
        <v>10</v>
      </c>
      <c r="AC10" s="54"/>
      <c r="AD10" s="46"/>
      <c r="AE10" s="47" t="s">
        <v>24</v>
      </c>
      <c r="AF10" s="1"/>
    </row>
    <row r="11" spans="1:32" s="144" customFormat="1" ht="12.75">
      <c r="A11" s="48" t="s">
        <v>94</v>
      </c>
      <c r="B11" s="48"/>
      <c r="C11" s="49" t="s">
        <v>26</v>
      </c>
      <c r="D11" s="34">
        <f>IF(SUM(E11,F11,G11)&lt;&gt;0,SUM(E11,F11,G11),"")</f>
        <v>6</v>
      </c>
      <c r="E11" s="35">
        <f t="shared" si="0"/>
        <v>4</v>
      </c>
      <c r="F11" s="35"/>
      <c r="G11" s="35">
        <f t="shared" si="1"/>
        <v>2</v>
      </c>
      <c r="H11" s="289"/>
      <c r="I11" s="259">
        <v>2</v>
      </c>
      <c r="J11" s="256"/>
      <c r="K11" s="302"/>
      <c r="L11" s="244"/>
      <c r="M11" s="50"/>
      <c r="N11" s="51">
        <v>1</v>
      </c>
      <c r="O11" s="49">
        <v>2</v>
      </c>
      <c r="P11" s="52"/>
      <c r="Q11" s="35"/>
      <c r="R11" s="53">
        <v>2</v>
      </c>
      <c r="S11" s="52"/>
      <c r="T11" s="54" t="s">
        <v>10</v>
      </c>
      <c r="U11" s="54"/>
      <c r="V11" s="55"/>
      <c r="W11" s="56"/>
      <c r="X11" s="51"/>
      <c r="Y11" s="52"/>
      <c r="Z11" s="35"/>
      <c r="AA11" s="35"/>
      <c r="AB11" s="57"/>
      <c r="AC11" s="54"/>
      <c r="AD11" s="46"/>
      <c r="AE11" s="58" t="s">
        <v>32</v>
      </c>
      <c r="AF11" s="1"/>
    </row>
    <row r="12" spans="1:32" s="144" customFormat="1" ht="12.75">
      <c r="A12" s="330" t="s">
        <v>30</v>
      </c>
      <c r="B12" s="331" t="s">
        <v>133</v>
      </c>
      <c r="C12" s="289" t="s">
        <v>111</v>
      </c>
      <c r="D12" s="146">
        <f>IF(SUM(E12,F12,G12,H12)&lt;&gt;0,SUM(E12,F12,G12,H12),"")</f>
        <v>30</v>
      </c>
      <c r="E12" s="40">
        <f t="shared" si="0"/>
        <v>14</v>
      </c>
      <c r="F12" s="40">
        <f>IF(SUM(J12,Q12,Z12)&lt;&gt;0,SUM(J12,Q12,Z12),"")</f>
      </c>
      <c r="G12" s="40">
        <f t="shared" si="1"/>
        <v>12</v>
      </c>
      <c r="H12" s="327">
        <v>4</v>
      </c>
      <c r="I12" s="259">
        <v>2</v>
      </c>
      <c r="J12" s="256"/>
      <c r="K12" s="302"/>
      <c r="L12" s="244"/>
      <c r="M12" s="50">
        <v>1</v>
      </c>
      <c r="N12" s="37"/>
      <c r="O12" s="49">
        <v>6</v>
      </c>
      <c r="P12" s="52"/>
      <c r="Q12" s="35"/>
      <c r="R12" s="53">
        <v>6</v>
      </c>
      <c r="S12" s="52"/>
      <c r="T12" s="45" t="s">
        <v>11</v>
      </c>
      <c r="U12" s="41">
        <v>2</v>
      </c>
      <c r="V12" s="46"/>
      <c r="W12" s="59">
        <v>2</v>
      </c>
      <c r="X12" s="37"/>
      <c r="Y12" s="52">
        <v>6</v>
      </c>
      <c r="Z12" s="35"/>
      <c r="AA12" s="35">
        <v>6</v>
      </c>
      <c r="AB12" s="60"/>
      <c r="AC12" s="297">
        <v>2</v>
      </c>
      <c r="AD12" s="55" t="s">
        <v>11</v>
      </c>
      <c r="AE12" s="58" t="s">
        <v>27</v>
      </c>
      <c r="AF12" s="1"/>
    </row>
    <row r="13" spans="1:32" s="144" customFormat="1" ht="12.75">
      <c r="A13" s="48" t="s">
        <v>95</v>
      </c>
      <c r="B13" s="48"/>
      <c r="C13" s="49" t="s">
        <v>25</v>
      </c>
      <c r="D13" s="146">
        <f>IF(SUM(E13,F13,G13,H13)&lt;&gt;0,SUM(E13,F13,G13,H13),"")</f>
        <v>18</v>
      </c>
      <c r="E13" s="40">
        <f t="shared" si="0"/>
        <v>4</v>
      </c>
      <c r="F13" s="40">
        <f>IF(SUM(J13,Q13,Z13)&lt;&gt;0,SUM(J13,Q13,Z13),"")</f>
        <v>8</v>
      </c>
      <c r="G13" s="40">
        <f t="shared" si="1"/>
        <v>4</v>
      </c>
      <c r="H13" s="327">
        <v>2</v>
      </c>
      <c r="I13" s="260">
        <v>2</v>
      </c>
      <c r="J13" s="256"/>
      <c r="K13" s="302"/>
      <c r="L13" s="244"/>
      <c r="M13" s="36"/>
      <c r="N13" s="37">
        <v>1</v>
      </c>
      <c r="O13" s="49">
        <v>2</v>
      </c>
      <c r="P13" s="52"/>
      <c r="Q13" s="35">
        <v>8</v>
      </c>
      <c r="R13" s="53">
        <v>4</v>
      </c>
      <c r="S13" s="52"/>
      <c r="T13" s="60"/>
      <c r="U13" s="297">
        <v>2</v>
      </c>
      <c r="V13" s="61" t="s">
        <v>11</v>
      </c>
      <c r="W13" s="59"/>
      <c r="X13" s="37"/>
      <c r="Y13" s="52"/>
      <c r="Z13" s="35"/>
      <c r="AA13" s="35"/>
      <c r="AB13" s="35"/>
      <c r="AC13" s="53"/>
      <c r="AD13" s="61"/>
      <c r="AE13" s="58" t="s">
        <v>28</v>
      </c>
      <c r="AF13" s="1"/>
    </row>
    <row r="14" spans="1:32" s="144" customFormat="1" ht="12.75">
      <c r="A14" s="48" t="s">
        <v>40</v>
      </c>
      <c r="B14" s="48"/>
      <c r="C14" s="290" t="s">
        <v>41</v>
      </c>
      <c r="D14" s="34">
        <f>IF(SUM(E14,F14,G14)&lt;&gt;0,SUM(E14,F14,G14),"")</f>
        <v>10</v>
      </c>
      <c r="E14" s="35">
        <f t="shared" si="0"/>
        <v>4</v>
      </c>
      <c r="F14" s="35">
        <v>4</v>
      </c>
      <c r="G14" s="35">
        <f t="shared" si="1"/>
        <v>2</v>
      </c>
      <c r="H14" s="289"/>
      <c r="I14" s="259"/>
      <c r="J14" s="256"/>
      <c r="K14" s="302"/>
      <c r="L14" s="244"/>
      <c r="M14" s="36"/>
      <c r="N14" s="37"/>
      <c r="O14" s="49">
        <v>2</v>
      </c>
      <c r="P14" s="52" t="s">
        <v>12</v>
      </c>
      <c r="Q14" s="35"/>
      <c r="R14" s="53"/>
      <c r="S14" s="52"/>
      <c r="T14" s="60"/>
      <c r="U14" s="251"/>
      <c r="V14" s="61"/>
      <c r="W14" s="63"/>
      <c r="X14" s="37">
        <v>1</v>
      </c>
      <c r="Y14" s="52">
        <v>2</v>
      </c>
      <c r="Z14" s="35">
        <v>2</v>
      </c>
      <c r="AA14" s="35">
        <v>2</v>
      </c>
      <c r="AB14" s="57" t="s">
        <v>10</v>
      </c>
      <c r="AC14" s="253"/>
      <c r="AD14" s="61"/>
      <c r="AE14" s="58" t="s">
        <v>28</v>
      </c>
      <c r="AF14" s="1"/>
    </row>
    <row r="15" spans="1:32" s="144" customFormat="1" ht="12.75">
      <c r="A15" s="48" t="s">
        <v>56</v>
      </c>
      <c r="B15" s="33"/>
      <c r="C15" s="38" t="s">
        <v>23</v>
      </c>
      <c r="D15" s="146">
        <f>IF(SUM(E15,F15,G15,H15)&lt;&gt;0,SUM(E15,F15,G15,H15),"")</f>
        <v>10</v>
      </c>
      <c r="E15" s="40">
        <f t="shared" si="0"/>
        <v>4</v>
      </c>
      <c r="F15" s="40">
        <f>IF(SUM(J15,Q15,Z15)&lt;&gt;0,SUM(J15,Q15,Z15),"")</f>
        <v>4</v>
      </c>
      <c r="G15" s="40">
        <f t="shared" si="1"/>
      </c>
      <c r="H15" s="327">
        <v>2</v>
      </c>
      <c r="I15" s="259"/>
      <c r="J15" s="256"/>
      <c r="K15" s="302"/>
      <c r="L15" s="244"/>
      <c r="M15" s="36"/>
      <c r="N15" s="37"/>
      <c r="O15" s="49">
        <v>2</v>
      </c>
      <c r="P15" s="52" t="s">
        <v>12</v>
      </c>
      <c r="Q15" s="35"/>
      <c r="R15" s="53"/>
      <c r="S15" s="52"/>
      <c r="T15" s="60"/>
      <c r="U15" s="251"/>
      <c r="V15" s="61"/>
      <c r="W15" s="63"/>
      <c r="X15" s="37">
        <v>1</v>
      </c>
      <c r="Y15" s="52">
        <v>2</v>
      </c>
      <c r="Z15" s="35">
        <v>4</v>
      </c>
      <c r="AA15" s="35"/>
      <c r="AB15" s="57"/>
      <c r="AC15" s="53">
        <v>2</v>
      </c>
      <c r="AD15" s="61" t="s">
        <v>11</v>
      </c>
      <c r="AE15" s="58" t="s">
        <v>28</v>
      </c>
      <c r="AF15" s="1"/>
    </row>
    <row r="16" spans="1:32" s="144" customFormat="1" ht="12.75">
      <c r="A16" s="48" t="s">
        <v>71</v>
      </c>
      <c r="B16" s="48"/>
      <c r="C16" s="49" t="s">
        <v>45</v>
      </c>
      <c r="D16" s="34">
        <v>6</v>
      </c>
      <c r="E16" s="35">
        <f t="shared" si="0"/>
        <v>4</v>
      </c>
      <c r="F16" s="35">
        <f>IF(SUM(Q16,Z16)&lt;&gt;0,SUM(Q16,Z16),"")</f>
        <v>2</v>
      </c>
      <c r="G16" s="35">
        <f t="shared" si="1"/>
      </c>
      <c r="H16" s="289"/>
      <c r="I16" s="259"/>
      <c r="J16" s="256"/>
      <c r="K16" s="302"/>
      <c r="L16" s="244"/>
      <c r="M16" s="36"/>
      <c r="N16" s="37"/>
      <c r="O16" s="49">
        <v>2</v>
      </c>
      <c r="P16" s="52" t="s">
        <v>12</v>
      </c>
      <c r="Q16" s="35"/>
      <c r="R16" s="53"/>
      <c r="S16" s="52"/>
      <c r="T16" s="60"/>
      <c r="U16" s="251"/>
      <c r="V16" s="61"/>
      <c r="W16" s="59"/>
      <c r="X16" s="37">
        <v>1</v>
      </c>
      <c r="Y16" s="52">
        <v>2</v>
      </c>
      <c r="Z16" s="35">
        <v>2</v>
      </c>
      <c r="AA16" s="35"/>
      <c r="AB16" s="57" t="s">
        <v>10</v>
      </c>
      <c r="AC16" s="253"/>
      <c r="AD16" s="61"/>
      <c r="AE16" s="58" t="s">
        <v>28</v>
      </c>
      <c r="AF16" s="1"/>
    </row>
    <row r="17" spans="1:32" s="144" customFormat="1" ht="12.75">
      <c r="A17" s="48" t="s">
        <v>96</v>
      </c>
      <c r="B17" s="332" t="s">
        <v>134</v>
      </c>
      <c r="C17" s="49" t="s">
        <v>26</v>
      </c>
      <c r="D17" s="34">
        <v>6</v>
      </c>
      <c r="E17" s="35">
        <f t="shared" si="0"/>
        <v>4</v>
      </c>
      <c r="F17" s="35">
        <f>IF(SUM(Q17,Z17)&lt;&gt;0,SUM(Q17,Z17),"")</f>
      </c>
      <c r="G17" s="35">
        <f t="shared" si="1"/>
        <v>2</v>
      </c>
      <c r="H17" s="289"/>
      <c r="I17" s="259"/>
      <c r="J17" s="256"/>
      <c r="K17" s="302"/>
      <c r="L17" s="244"/>
      <c r="M17" s="36"/>
      <c r="N17" s="37"/>
      <c r="O17" s="49">
        <v>2</v>
      </c>
      <c r="P17" s="52" t="s">
        <v>12</v>
      </c>
      <c r="Q17" s="35"/>
      <c r="R17" s="53"/>
      <c r="S17" s="52"/>
      <c r="T17" s="60"/>
      <c r="U17" s="251"/>
      <c r="V17" s="61"/>
      <c r="W17" s="59"/>
      <c r="X17" s="37">
        <v>1</v>
      </c>
      <c r="Y17" s="52">
        <v>2</v>
      </c>
      <c r="Z17" s="35"/>
      <c r="AA17" s="35">
        <v>2</v>
      </c>
      <c r="AB17" s="57" t="s">
        <v>10</v>
      </c>
      <c r="AC17" s="253"/>
      <c r="AD17" s="61"/>
      <c r="AE17" s="58" t="s">
        <v>28</v>
      </c>
      <c r="AF17" s="1"/>
    </row>
    <row r="18" spans="1:32" s="144" customFormat="1" ht="13.5" thickBot="1">
      <c r="A18" s="64" t="s">
        <v>97</v>
      </c>
      <c r="B18" s="64"/>
      <c r="C18" s="65" t="s">
        <v>98</v>
      </c>
      <c r="D18" s="66">
        <f>IF(SUM(E18,F18,G18)&lt;&gt;0,SUM(E18,F18,G18),"")</f>
      </c>
      <c r="E18" s="67">
        <f t="shared" si="0"/>
      </c>
      <c r="F18" s="67">
        <f>IF(SUM(K18,R18,AA18)&lt;&gt;0,SUM(K18,R18,AA18),"")</f>
      </c>
      <c r="G18" s="67">
        <f>IF(SUM(N18,S18,AB18)&lt;&gt;0,SUM(N18,S18,AB18),"")</f>
      </c>
      <c r="H18" s="245"/>
      <c r="I18" s="261"/>
      <c r="J18" s="257"/>
      <c r="K18" s="303"/>
      <c r="L18" s="300"/>
      <c r="M18" s="68"/>
      <c r="N18" s="69"/>
      <c r="O18" s="65"/>
      <c r="P18" s="70"/>
      <c r="Q18" s="67"/>
      <c r="R18" s="71"/>
      <c r="S18" s="70"/>
      <c r="T18" s="72"/>
      <c r="U18" s="252"/>
      <c r="V18" s="73"/>
      <c r="W18" s="74"/>
      <c r="X18" s="69"/>
      <c r="Y18" s="70"/>
      <c r="Z18" s="67"/>
      <c r="AA18" s="67"/>
      <c r="AB18" s="75" t="s">
        <v>87</v>
      </c>
      <c r="AC18" s="254"/>
      <c r="AD18" s="73"/>
      <c r="AE18" s="76" t="s">
        <v>28</v>
      </c>
      <c r="AF18" s="1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6" t="s">
        <v>19</v>
      </c>
      <c r="B20" s="13"/>
      <c r="C20" s="13"/>
      <c r="D20" s="13"/>
      <c r="E20" s="11" t="s">
        <v>82</v>
      </c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6" t="s">
        <v>83</v>
      </c>
      <c r="V20" s="16"/>
      <c r="W20" s="16"/>
      <c r="X20" s="16"/>
      <c r="Y20" s="16"/>
      <c r="Z20" s="16"/>
      <c r="AA20" s="13"/>
      <c r="AB20" s="13"/>
      <c r="AC20" s="13"/>
      <c r="AD20" s="13" t="s">
        <v>84</v>
      </c>
      <c r="AE20" s="13"/>
    </row>
  </sheetData>
  <sheetProtection/>
  <mergeCells count="12">
    <mergeCell ref="D7:H7"/>
    <mergeCell ref="I7:L7"/>
    <mergeCell ref="W7:AD7"/>
    <mergeCell ref="B7:B8"/>
    <mergeCell ref="Y1:AC1"/>
    <mergeCell ref="A4:B4"/>
    <mergeCell ref="AA6:AE6"/>
    <mergeCell ref="AE7:AE8"/>
    <mergeCell ref="C7:C8"/>
    <mergeCell ref="A7:A8"/>
    <mergeCell ref="N6:Z6"/>
    <mergeCell ref="M7:V7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"/>
    <hyperlink ref="B17" r:id="rId4" display="https://bolid.bstu.ru/courses/course-v1:BSTU+CS124+2019_C1"/>
  </hyperlinks>
  <printOptions/>
  <pageMargins left="0.75" right="0.65" top="0.62" bottom="0.61" header="0.5" footer="0.5"/>
  <pageSetup fitToHeight="1" fitToWidth="1" horizontalDpi="600" verticalDpi="600" orientation="landscape" paperSize="9" scale="82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="120" zoomScaleNormal="120" zoomScaleSheetLayoutView="100" zoomScalePageLayoutView="0" workbookViewId="0" topLeftCell="A7">
      <selection activeCell="B7" sqref="B7:B8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7.8515625" style="0" bestFit="1" customWidth="1"/>
    <col min="4" max="4" width="4.00390625" style="0" customWidth="1"/>
    <col min="5" max="5" width="3.140625" style="0" customWidth="1"/>
    <col min="6" max="8" width="3.28125" style="0" customWidth="1"/>
    <col min="9" max="9" width="3.28125" style="0" bestFit="1" customWidth="1"/>
    <col min="10" max="10" width="3.28125" style="0" customWidth="1"/>
    <col min="11" max="11" width="4.421875" style="0" customWidth="1"/>
    <col min="12" max="12" width="4.8515625" style="0" customWidth="1"/>
    <col min="13" max="13" width="3.140625" style="0" bestFit="1" customWidth="1"/>
    <col min="14" max="14" width="1.1484375" style="0" customWidth="1"/>
    <col min="15" max="15" width="4.140625" style="0" customWidth="1"/>
    <col min="16" max="16" width="3.28125" style="0" bestFit="1" customWidth="1"/>
    <col min="17" max="17" width="1.1484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8.8515625" style="0" bestFit="1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38" t="s">
        <v>0</v>
      </c>
      <c r="Y1" s="338"/>
      <c r="Z1" s="338"/>
      <c r="AA1" s="338"/>
      <c r="AB1" s="338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39" t="s">
        <v>20</v>
      </c>
      <c r="B4" s="339"/>
      <c r="C4" s="1"/>
      <c r="D4" s="17" t="s">
        <v>77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89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38</v>
      </c>
      <c r="I6" s="1"/>
      <c r="J6" s="1"/>
      <c r="K6" s="1"/>
      <c r="L6" s="1"/>
      <c r="M6" s="342" t="s">
        <v>81</v>
      </c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38" t="s">
        <v>113</v>
      </c>
      <c r="AA6" s="338"/>
      <c r="AB6" s="338"/>
      <c r="AC6" s="338"/>
      <c r="AD6" s="338"/>
    </row>
    <row r="7" spans="1:31" ht="39.75" customHeight="1" thickBot="1">
      <c r="A7" s="340" t="s">
        <v>2</v>
      </c>
      <c r="B7" s="336" t="s">
        <v>130</v>
      </c>
      <c r="C7" s="340" t="s">
        <v>22</v>
      </c>
      <c r="D7" s="333" t="s">
        <v>3</v>
      </c>
      <c r="E7" s="334"/>
      <c r="F7" s="334"/>
      <c r="G7" s="334"/>
      <c r="H7" s="335"/>
      <c r="I7" s="333" t="s">
        <v>47</v>
      </c>
      <c r="J7" s="334"/>
      <c r="K7" s="335"/>
      <c r="L7" s="333" t="s">
        <v>14</v>
      </c>
      <c r="M7" s="334"/>
      <c r="N7" s="334"/>
      <c r="O7" s="334"/>
      <c r="P7" s="334"/>
      <c r="Q7" s="334"/>
      <c r="R7" s="334"/>
      <c r="S7" s="334"/>
      <c r="T7" s="334"/>
      <c r="U7" s="335"/>
      <c r="V7" s="333" t="s">
        <v>15</v>
      </c>
      <c r="W7" s="334"/>
      <c r="X7" s="334"/>
      <c r="Y7" s="334"/>
      <c r="Z7" s="334"/>
      <c r="AA7" s="334"/>
      <c r="AB7" s="334"/>
      <c r="AC7" s="335"/>
      <c r="AD7" s="340" t="s">
        <v>13</v>
      </c>
      <c r="AE7" s="1"/>
    </row>
    <row r="8" spans="1:31" ht="115.5" customHeight="1" thickBot="1">
      <c r="A8" s="341"/>
      <c r="B8" s="337"/>
      <c r="C8" s="341"/>
      <c r="D8" s="4" t="s">
        <v>4</v>
      </c>
      <c r="E8" s="5" t="s">
        <v>5</v>
      </c>
      <c r="F8" s="5" t="s">
        <v>6</v>
      </c>
      <c r="G8" s="21" t="s">
        <v>7</v>
      </c>
      <c r="H8" s="262" t="s">
        <v>109</v>
      </c>
      <c r="I8" s="9" t="s">
        <v>5</v>
      </c>
      <c r="J8" s="21" t="s">
        <v>7</v>
      </c>
      <c r="K8" s="7" t="s">
        <v>6</v>
      </c>
      <c r="L8" s="19" t="s">
        <v>85</v>
      </c>
      <c r="M8" s="10" t="s">
        <v>86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262" t="s">
        <v>109</v>
      </c>
      <c r="U8" s="6" t="s">
        <v>9</v>
      </c>
      <c r="V8" s="19" t="s">
        <v>85</v>
      </c>
      <c r="W8" s="10" t="s">
        <v>86</v>
      </c>
      <c r="X8" s="10" t="s">
        <v>5</v>
      </c>
      <c r="Y8" s="5" t="s">
        <v>6</v>
      </c>
      <c r="Z8" s="5" t="s">
        <v>7</v>
      </c>
      <c r="AA8" s="5" t="s">
        <v>8</v>
      </c>
      <c r="AB8" s="262" t="s">
        <v>109</v>
      </c>
      <c r="AC8" s="6" t="s">
        <v>9</v>
      </c>
      <c r="AD8" s="341"/>
      <c r="AE8" s="1"/>
    </row>
    <row r="9" spans="1:31" s="144" customFormat="1" ht="12.75">
      <c r="A9" s="33" t="s">
        <v>37</v>
      </c>
      <c r="B9" s="329" t="s">
        <v>132</v>
      </c>
      <c r="C9" s="78" t="s">
        <v>110</v>
      </c>
      <c r="D9" s="146">
        <f>IF(SUM(E9,F9,G9,H9)&lt;&gt;0,SUM(E9,F9,G9,H9),"")</f>
        <v>8</v>
      </c>
      <c r="E9" s="40">
        <f>IF(SUM(I9,O9,Y9)&lt;&gt;0,SUM(I9,O9,Y9),"")</f>
      </c>
      <c r="F9" s="40">
        <f>IF(SUM(J9,Q9,Z9)&lt;&gt;0,SUM(J9,Q9,Z9),"")</f>
        <v>6</v>
      </c>
      <c r="G9" s="40">
        <f>IF(SUM(L9,R9,AA9)&lt;&gt;0,SUM(L9,R9,AA9),"")</f>
      </c>
      <c r="H9" s="296">
        <v>2</v>
      </c>
      <c r="I9" s="79"/>
      <c r="J9" s="136"/>
      <c r="K9" s="246"/>
      <c r="L9" s="79"/>
      <c r="M9" s="81">
        <v>3</v>
      </c>
      <c r="N9" s="82"/>
      <c r="O9" s="83"/>
      <c r="P9" s="84"/>
      <c r="Q9" s="82">
        <v>6</v>
      </c>
      <c r="R9" s="83"/>
      <c r="S9" s="85"/>
      <c r="T9" s="296">
        <v>2</v>
      </c>
      <c r="U9" s="86" t="s">
        <v>11</v>
      </c>
      <c r="V9" s="87"/>
      <c r="W9" s="88"/>
      <c r="X9" s="83"/>
      <c r="Y9" s="84"/>
      <c r="Z9" s="84"/>
      <c r="AA9" s="89"/>
      <c r="AB9" s="141"/>
      <c r="AC9" s="90"/>
      <c r="AD9" s="91" t="s">
        <v>24</v>
      </c>
      <c r="AE9" s="1"/>
    </row>
    <row r="10" spans="1:31" s="144" customFormat="1" ht="12.75">
      <c r="A10" s="48" t="s">
        <v>30</v>
      </c>
      <c r="B10" s="331" t="s">
        <v>133</v>
      </c>
      <c r="C10" s="289" t="s">
        <v>111</v>
      </c>
      <c r="D10" s="34">
        <f>IF(SUM(E10,F10,G10)&lt;&gt;0,SUM(E10,F10,G10),"")</f>
        <v>12</v>
      </c>
      <c r="E10" s="35">
        <f aca="true" t="shared" si="0" ref="E10:E18">IF(SUM(I10,N10,X10)&lt;&gt;0,SUM(I10,N10,X10),"")</f>
        <v>6</v>
      </c>
      <c r="F10" s="35">
        <f>IF(SUM(P10,Y10)&lt;&gt;0,SUM(P10,Y10),"")</f>
      </c>
      <c r="G10" s="35">
        <f>IF(SUM(J10,Q10,Z10)&lt;&gt;0,SUM(J10,Q10,Z10),"")</f>
        <v>6</v>
      </c>
      <c r="H10" s="39"/>
      <c r="I10" s="79"/>
      <c r="J10" s="84"/>
      <c r="K10" s="246"/>
      <c r="L10" s="92">
        <v>3</v>
      </c>
      <c r="M10" s="93"/>
      <c r="N10" s="94">
        <v>6</v>
      </c>
      <c r="O10" s="95"/>
      <c r="P10" s="96"/>
      <c r="Q10" s="94">
        <v>6</v>
      </c>
      <c r="R10" s="95"/>
      <c r="S10" s="85" t="s">
        <v>87</v>
      </c>
      <c r="T10" s="103"/>
      <c r="U10" s="97"/>
      <c r="V10" s="98"/>
      <c r="W10" s="99"/>
      <c r="X10" s="95"/>
      <c r="Y10" s="96"/>
      <c r="Z10" s="96"/>
      <c r="AA10" s="100"/>
      <c r="AB10" s="248"/>
      <c r="AC10" s="101"/>
      <c r="AD10" s="102" t="s">
        <v>42</v>
      </c>
      <c r="AE10" s="1"/>
    </row>
    <row r="11" spans="1:31" s="144" customFormat="1" ht="12.75">
      <c r="A11" s="48" t="s">
        <v>35</v>
      </c>
      <c r="B11" s="345"/>
      <c r="C11" s="290" t="s">
        <v>114</v>
      </c>
      <c r="D11" s="146">
        <f>IF(SUM(E11,F11,G11,H11)&lt;&gt;0,SUM(E11,F11,G11,H11),"")</f>
        <v>18</v>
      </c>
      <c r="E11" s="40">
        <f t="shared" si="0"/>
        <v>8</v>
      </c>
      <c r="F11" s="40">
        <f>IF(SUM(J11,P11,Y11)&lt;&gt;0,SUM(J11,P11,Y11),"")</f>
        <v>4</v>
      </c>
      <c r="G11" s="40">
        <f>IF(SUM(K11,Q11,Z11)&lt;&gt;0,SUM(K11,Q11,Z11),"")</f>
        <v>4</v>
      </c>
      <c r="H11" s="289">
        <f>IF(SUM(T11,AB11)&lt;&gt;0,SUM(T11,AB11),"")</f>
        <v>2</v>
      </c>
      <c r="I11" s="79">
        <v>2</v>
      </c>
      <c r="J11" s="84"/>
      <c r="K11" s="246"/>
      <c r="L11" s="92">
        <v>1</v>
      </c>
      <c r="M11" s="93"/>
      <c r="N11" s="94">
        <v>2</v>
      </c>
      <c r="O11" s="95"/>
      <c r="P11" s="96">
        <v>2</v>
      </c>
      <c r="Q11" s="94">
        <v>2</v>
      </c>
      <c r="R11" s="95"/>
      <c r="S11" s="85" t="s">
        <v>10</v>
      </c>
      <c r="T11" s="103"/>
      <c r="U11" s="97"/>
      <c r="V11" s="98">
        <v>2</v>
      </c>
      <c r="W11" s="99"/>
      <c r="X11" s="95">
        <v>4</v>
      </c>
      <c r="Y11" s="96">
        <v>2</v>
      </c>
      <c r="Z11" s="96">
        <v>2</v>
      </c>
      <c r="AA11" s="100"/>
      <c r="AB11" s="94">
        <v>2</v>
      </c>
      <c r="AC11" s="101" t="s">
        <v>11</v>
      </c>
      <c r="AD11" s="102" t="s">
        <v>36</v>
      </c>
      <c r="AE11" s="1"/>
    </row>
    <row r="12" spans="1:31" s="144" customFormat="1" ht="12.75">
      <c r="A12" s="48" t="s">
        <v>40</v>
      </c>
      <c r="B12" s="345"/>
      <c r="C12" s="290" t="s">
        <v>112</v>
      </c>
      <c r="D12" s="34">
        <f>IF(SUM(E12,F12,G12)&lt;&gt;0,SUM(E12,F12,G12),"")</f>
        <v>4</v>
      </c>
      <c r="E12" s="35">
        <f t="shared" si="0"/>
        <v>2</v>
      </c>
      <c r="F12" s="35">
        <f>IF(SUM(P12,Y12)&lt;&gt;0,SUM(P12,Y12),"")</f>
      </c>
      <c r="G12" s="35">
        <f>IF(SUM(J12,Q12,Z12)&lt;&gt;0,SUM(J12,Q12,Z12),"")</f>
        <v>2</v>
      </c>
      <c r="H12" s="39"/>
      <c r="I12" s="79"/>
      <c r="J12" s="84"/>
      <c r="K12" s="246"/>
      <c r="L12" s="79"/>
      <c r="M12" s="93">
        <v>1</v>
      </c>
      <c r="N12" s="94">
        <v>2</v>
      </c>
      <c r="O12" s="95"/>
      <c r="P12" s="96"/>
      <c r="Q12" s="94">
        <v>2</v>
      </c>
      <c r="R12" s="95"/>
      <c r="S12" s="85" t="s">
        <v>10</v>
      </c>
      <c r="T12" s="103"/>
      <c r="U12" s="97"/>
      <c r="V12" s="103"/>
      <c r="W12" s="99"/>
      <c r="X12" s="95"/>
      <c r="Y12" s="96"/>
      <c r="Z12" s="96"/>
      <c r="AA12" s="100"/>
      <c r="AB12" s="248"/>
      <c r="AC12" s="101"/>
      <c r="AD12" s="102" t="s">
        <v>28</v>
      </c>
      <c r="AE12" s="1"/>
    </row>
    <row r="13" spans="1:31" s="144" customFormat="1" ht="12.75">
      <c r="A13" s="48" t="s">
        <v>100</v>
      </c>
      <c r="B13" s="345"/>
      <c r="C13" s="290" t="s">
        <v>25</v>
      </c>
      <c r="D13" s="146">
        <f>IF(SUM(E13,F13,G13,H13)&lt;&gt;0,SUM(E13,F13,G13,H13),"")</f>
        <v>16</v>
      </c>
      <c r="E13" s="40">
        <f t="shared" si="0"/>
        <v>6</v>
      </c>
      <c r="F13" s="40">
        <f>IF(SUM(J13,P13,Y13)&lt;&gt;0,SUM(J13,P13,Y13),"")</f>
        <v>8</v>
      </c>
      <c r="G13" s="40">
        <f>IF(SUM(K13,Q13,Z13)&lt;&gt;0,SUM(K13,Q13,Z13),"")</f>
      </c>
      <c r="H13" s="289">
        <f>IF(SUM(T13,AB13)&lt;&gt;0,SUM(T13,AB13),"")</f>
        <v>2</v>
      </c>
      <c r="I13" s="79">
        <v>2</v>
      </c>
      <c r="J13" s="84"/>
      <c r="K13" s="246"/>
      <c r="L13" s="79"/>
      <c r="M13" s="93"/>
      <c r="N13" s="94">
        <v>4</v>
      </c>
      <c r="O13" s="95"/>
      <c r="P13" s="96">
        <v>8</v>
      </c>
      <c r="Q13" s="94"/>
      <c r="R13" s="95"/>
      <c r="S13" s="85"/>
      <c r="T13" s="103">
        <v>2</v>
      </c>
      <c r="U13" s="97" t="s">
        <v>11</v>
      </c>
      <c r="V13" s="98" t="s">
        <v>34</v>
      </c>
      <c r="W13" s="99"/>
      <c r="X13" s="95"/>
      <c r="Y13" s="96"/>
      <c r="Z13" s="96"/>
      <c r="AA13" s="100" t="s">
        <v>34</v>
      </c>
      <c r="AB13" s="248"/>
      <c r="AC13" s="101"/>
      <c r="AD13" s="102" t="s">
        <v>28</v>
      </c>
      <c r="AE13" s="1"/>
    </row>
    <row r="14" spans="1:31" s="144" customFormat="1" ht="12.75">
      <c r="A14" s="77" t="s">
        <v>44</v>
      </c>
      <c r="B14" s="77"/>
      <c r="C14" s="62" t="s">
        <v>115</v>
      </c>
      <c r="D14" s="34">
        <f>IF(SUM(E14,F14,G14)&lt;&gt;0,SUM(E14,F14,G14),"")</f>
        <v>10</v>
      </c>
      <c r="E14" s="35">
        <f t="shared" si="0"/>
        <v>6</v>
      </c>
      <c r="F14" s="35">
        <f>IF(SUM(P14,Y14)&lt;&gt;0,SUM(P14,Y14),"")</f>
        <v>4</v>
      </c>
      <c r="G14" s="35">
        <f>IF(SUM(J14,Q14,Z14)&lt;&gt;0,SUM(J14,Q14,Z14),"")</f>
      </c>
      <c r="H14" s="39"/>
      <c r="I14" s="79"/>
      <c r="J14" s="84"/>
      <c r="K14" s="247"/>
      <c r="L14" s="104"/>
      <c r="M14" s="105"/>
      <c r="N14" s="106">
        <v>2</v>
      </c>
      <c r="O14" s="107" t="s">
        <v>12</v>
      </c>
      <c r="P14" s="108"/>
      <c r="Q14" s="106"/>
      <c r="R14" s="107"/>
      <c r="S14" s="109"/>
      <c r="T14" s="111"/>
      <c r="U14" s="110"/>
      <c r="V14" s="111"/>
      <c r="W14" s="112"/>
      <c r="X14" s="107">
        <v>4</v>
      </c>
      <c r="Y14" s="108">
        <v>4</v>
      </c>
      <c r="Z14" s="108"/>
      <c r="AA14" s="113" t="s">
        <v>10</v>
      </c>
      <c r="AB14" s="249"/>
      <c r="AC14" s="114"/>
      <c r="AD14" s="91" t="s">
        <v>28</v>
      </c>
      <c r="AE14" s="1"/>
    </row>
    <row r="15" spans="1:31" s="144" customFormat="1" ht="12.75">
      <c r="A15" s="48" t="s">
        <v>73</v>
      </c>
      <c r="B15" s="345"/>
      <c r="C15" s="290" t="s">
        <v>117</v>
      </c>
      <c r="D15" s="34">
        <f>IF(SUM(E15,F15,G15)&lt;&gt;0,SUM(E15,F15,G15),"")</f>
        <v>8</v>
      </c>
      <c r="E15" s="35">
        <f t="shared" si="0"/>
        <v>4</v>
      </c>
      <c r="F15" s="35">
        <f>IF(SUM(P15,Y15)&lt;&gt;0,SUM(P15,Y15),"")</f>
        <v>4</v>
      </c>
      <c r="G15" s="35">
        <f>IF(SUM(J15,Q15,Z15)&lt;&gt;0,SUM(J15,Q15,Z15),"")</f>
      </c>
      <c r="H15" s="52"/>
      <c r="I15" s="115"/>
      <c r="J15" s="96"/>
      <c r="K15" s="177"/>
      <c r="L15" s="117"/>
      <c r="M15" s="93"/>
      <c r="N15" s="94">
        <v>2</v>
      </c>
      <c r="O15" s="95" t="s">
        <v>12</v>
      </c>
      <c r="P15" s="96"/>
      <c r="Q15" s="94"/>
      <c r="R15" s="95"/>
      <c r="S15" s="85"/>
      <c r="T15" s="103"/>
      <c r="U15" s="97"/>
      <c r="V15" s="103"/>
      <c r="W15" s="99"/>
      <c r="X15" s="95">
        <v>2</v>
      </c>
      <c r="Y15" s="96">
        <v>4</v>
      </c>
      <c r="Z15" s="96"/>
      <c r="AA15" s="100" t="s">
        <v>10</v>
      </c>
      <c r="AB15" s="248"/>
      <c r="AC15" s="101"/>
      <c r="AD15" s="91" t="s">
        <v>28</v>
      </c>
      <c r="AE15" s="1"/>
    </row>
    <row r="16" spans="1:31" s="144" customFormat="1" ht="12.75">
      <c r="A16" s="48" t="s">
        <v>43</v>
      </c>
      <c r="B16" s="345"/>
      <c r="C16" s="290" t="s">
        <v>116</v>
      </c>
      <c r="D16" s="146">
        <f>IF(SUM(E16,F16,G16,H16)&lt;&gt;0,SUM(E16,F16,G16,H16),"")</f>
        <v>20</v>
      </c>
      <c r="E16" s="40">
        <f t="shared" si="0"/>
        <v>8</v>
      </c>
      <c r="F16" s="40">
        <f>IF(SUM(J16,P16,Y16)&lt;&gt;0,SUM(J16,P16,Y16),"")</f>
        <v>10</v>
      </c>
      <c r="G16" s="40">
        <f>IF(SUM(K16,Q16,Z16)&lt;&gt;0,SUM(K16,Q16,Z16),"")</f>
      </c>
      <c r="H16" s="289">
        <f>IF(SUM(T16,AB16)&lt;&gt;0,SUM(T16,AB16),"")</f>
        <v>2</v>
      </c>
      <c r="I16" s="115">
        <v>2</v>
      </c>
      <c r="J16" s="96"/>
      <c r="K16" s="177"/>
      <c r="L16" s="115"/>
      <c r="M16" s="93"/>
      <c r="N16" s="94">
        <v>4</v>
      </c>
      <c r="O16" s="95"/>
      <c r="P16" s="96">
        <v>6</v>
      </c>
      <c r="Q16" s="94"/>
      <c r="R16" s="95"/>
      <c r="S16" s="85" t="s">
        <v>10</v>
      </c>
      <c r="T16" s="103"/>
      <c r="U16" s="97"/>
      <c r="V16" s="98">
        <v>1</v>
      </c>
      <c r="W16" s="99"/>
      <c r="X16" s="95">
        <v>2</v>
      </c>
      <c r="Y16" s="96">
        <v>4</v>
      </c>
      <c r="Z16" s="96"/>
      <c r="AA16" s="100"/>
      <c r="AB16" s="248">
        <v>2</v>
      </c>
      <c r="AC16" s="101" t="s">
        <v>11</v>
      </c>
      <c r="AD16" s="91" t="s">
        <v>28</v>
      </c>
      <c r="AE16" s="1"/>
    </row>
    <row r="17" spans="1:31" s="144" customFormat="1" ht="12.75">
      <c r="A17" s="48" t="s">
        <v>78</v>
      </c>
      <c r="B17" s="345"/>
      <c r="C17" s="290" t="s">
        <v>26</v>
      </c>
      <c r="D17" s="34">
        <f>IF(SUM(E17,F17,G17)&lt;&gt;0,SUM(E17,F17,G17),"")</f>
        <v>4</v>
      </c>
      <c r="E17" s="35">
        <f t="shared" si="0"/>
      </c>
      <c r="F17" s="35">
        <f>IF(SUM(P17,Y17)&lt;&gt;0,SUM(P17,Y17),"")</f>
      </c>
      <c r="G17" s="35">
        <f>IF(SUM(J17,Q17,Z17)&lt;&gt;0,SUM(J17,Q17,Z17),"")</f>
        <v>4</v>
      </c>
      <c r="H17" s="39"/>
      <c r="I17" s="79"/>
      <c r="J17" s="84"/>
      <c r="K17" s="246"/>
      <c r="L17" s="79"/>
      <c r="M17" s="93"/>
      <c r="N17" s="94"/>
      <c r="O17" s="95"/>
      <c r="P17" s="96"/>
      <c r="Q17" s="94">
        <v>2</v>
      </c>
      <c r="R17" s="95" t="s">
        <v>12</v>
      </c>
      <c r="S17" s="85"/>
      <c r="T17" s="103"/>
      <c r="U17" s="97"/>
      <c r="V17" s="103"/>
      <c r="W17" s="99">
        <v>1</v>
      </c>
      <c r="X17" s="95"/>
      <c r="Y17" s="96"/>
      <c r="Z17" s="96">
        <v>2</v>
      </c>
      <c r="AA17" s="100" t="s">
        <v>10</v>
      </c>
      <c r="AB17" s="248"/>
      <c r="AC17" s="101"/>
      <c r="AD17" s="102" t="s">
        <v>24</v>
      </c>
      <c r="AE17" s="1"/>
    </row>
    <row r="18" spans="1:31" s="144" customFormat="1" ht="13.5" thickBot="1">
      <c r="A18" s="118" t="s">
        <v>101</v>
      </c>
      <c r="B18" s="346"/>
      <c r="C18" s="292" t="s">
        <v>29</v>
      </c>
      <c r="D18" s="66">
        <f>IF(SUM(E18,F18,G18)&lt;&gt;0,SUM(E18,F18,G18),"")</f>
      </c>
      <c r="E18" s="67">
        <f t="shared" si="0"/>
      </c>
      <c r="F18" s="67">
        <f>IF(SUM(P18,Y18)&lt;&gt;0,SUM(P18,Y18),"")</f>
      </c>
      <c r="G18" s="67">
        <f>IF(SUM(J18,Q18,Z18)&lt;&gt;0,SUM(J18,Q18,Z18),"")</f>
      </c>
      <c r="H18" s="294"/>
      <c r="I18" s="119"/>
      <c r="J18" s="123"/>
      <c r="K18" s="298"/>
      <c r="L18" s="119"/>
      <c r="M18" s="120"/>
      <c r="N18" s="121"/>
      <c r="O18" s="122"/>
      <c r="P18" s="123"/>
      <c r="Q18" s="121"/>
      <c r="R18" s="122"/>
      <c r="S18" s="124"/>
      <c r="T18" s="126"/>
      <c r="U18" s="125"/>
      <c r="V18" s="126"/>
      <c r="W18" s="127"/>
      <c r="X18" s="122"/>
      <c r="Y18" s="123"/>
      <c r="Z18" s="123"/>
      <c r="AA18" s="128" t="s">
        <v>87</v>
      </c>
      <c r="AB18" s="295"/>
      <c r="AC18" s="129"/>
      <c r="AD18" s="130" t="s">
        <v>28</v>
      </c>
      <c r="AE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1" ht="12.75">
      <c r="A20" s="16" t="s">
        <v>19</v>
      </c>
      <c r="B20" s="13"/>
      <c r="C20" s="13"/>
      <c r="D20" s="13"/>
      <c r="E20" s="11" t="s">
        <v>82</v>
      </c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6" t="s">
        <v>83</v>
      </c>
      <c r="W20" s="16"/>
      <c r="X20" s="16"/>
      <c r="Y20" s="16"/>
      <c r="Z20" s="16"/>
      <c r="AA20" s="16"/>
      <c r="AB20" s="13"/>
      <c r="AC20" s="13" t="s">
        <v>84</v>
      </c>
      <c r="AE20" s="13"/>
    </row>
  </sheetData>
  <sheetProtection/>
  <mergeCells count="12">
    <mergeCell ref="I7:K7"/>
    <mergeCell ref="B7:B8"/>
    <mergeCell ref="L7:U7"/>
    <mergeCell ref="V7:AC7"/>
    <mergeCell ref="X1:AB1"/>
    <mergeCell ref="A4:B4"/>
    <mergeCell ref="Z6:AD6"/>
    <mergeCell ref="AD7:AD8"/>
    <mergeCell ref="C7:C8"/>
    <mergeCell ref="A7:A8"/>
    <mergeCell ref="M6:Y6"/>
    <mergeCell ref="D7:H7"/>
  </mergeCells>
  <hyperlinks>
    <hyperlink ref="B9" r:id="rId1" display="https://bolid.bstu.ru/courses/course-v1:BSTU+CS031+2019_C1/about"/>
    <hyperlink ref="B10" r:id="rId2" display="https://bolid.bstu.ru/courses/course-v1:BSTU+CS010+2019_C1"/>
  </hyperlinks>
  <printOptions/>
  <pageMargins left="0.75" right="0.65" top="0.62" bottom="0.61" header="0.5" footer="0.5"/>
  <pageSetup fitToHeight="1" fitToWidth="1" horizontalDpi="600" verticalDpi="600" orientation="landscape" paperSize="9" scale="8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10.28125" style="0" customWidth="1"/>
    <col min="4" max="4" width="4.00390625" style="0" customWidth="1"/>
    <col min="5" max="5" width="3.140625" style="0" customWidth="1"/>
    <col min="6" max="8" width="3.28125" style="0" customWidth="1"/>
    <col min="9" max="9" width="3.28125" style="0" bestFit="1" customWidth="1"/>
    <col min="10" max="10" width="3.28125" style="0" customWidth="1"/>
    <col min="11" max="11" width="4.7109375" style="0" customWidth="1"/>
    <col min="12" max="12" width="4.8515625" style="0" customWidth="1"/>
    <col min="13" max="13" width="3.140625" style="0" bestFit="1" customWidth="1"/>
    <col min="14" max="14" width="1.421875" style="0" customWidth="1"/>
    <col min="15" max="15" width="4.140625" style="0" customWidth="1"/>
    <col min="16" max="16" width="3.28125" style="0" bestFit="1" customWidth="1"/>
    <col min="17" max="17" width="1.7109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7.00390625" style="0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38" t="s">
        <v>0</v>
      </c>
      <c r="Y1" s="338"/>
      <c r="Z1" s="338"/>
      <c r="AA1" s="338"/>
      <c r="AB1" s="338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39" t="s">
        <v>20</v>
      </c>
      <c r="B4" s="339"/>
      <c r="C4" s="1"/>
      <c r="D4" s="17" t="s">
        <v>77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89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46</v>
      </c>
      <c r="I6" s="1"/>
      <c r="J6" s="1"/>
      <c r="K6" s="1"/>
      <c r="L6" s="1"/>
      <c r="M6" s="342" t="s">
        <v>81</v>
      </c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38" t="s">
        <v>113</v>
      </c>
      <c r="AA6" s="338"/>
      <c r="AB6" s="338"/>
      <c r="AC6" s="338"/>
      <c r="AD6" s="338"/>
    </row>
    <row r="7" spans="1:31" ht="39.75" customHeight="1" thickBot="1">
      <c r="A7" s="340" t="s">
        <v>2</v>
      </c>
      <c r="B7" s="336" t="s">
        <v>130</v>
      </c>
      <c r="C7" s="340" t="s">
        <v>22</v>
      </c>
      <c r="D7" s="333" t="s">
        <v>3</v>
      </c>
      <c r="E7" s="334"/>
      <c r="F7" s="334"/>
      <c r="G7" s="334"/>
      <c r="H7" s="335"/>
      <c r="I7" s="333" t="s">
        <v>47</v>
      </c>
      <c r="J7" s="334"/>
      <c r="K7" s="335"/>
      <c r="L7" s="343" t="s">
        <v>14</v>
      </c>
      <c r="M7" s="334"/>
      <c r="N7" s="334"/>
      <c r="O7" s="334"/>
      <c r="P7" s="334"/>
      <c r="Q7" s="334"/>
      <c r="R7" s="334"/>
      <c r="S7" s="334"/>
      <c r="T7" s="334"/>
      <c r="U7" s="335"/>
      <c r="V7" s="333" t="s">
        <v>15</v>
      </c>
      <c r="W7" s="334"/>
      <c r="X7" s="334"/>
      <c r="Y7" s="334"/>
      <c r="Z7" s="334"/>
      <c r="AA7" s="334"/>
      <c r="AB7" s="334"/>
      <c r="AC7" s="335"/>
      <c r="AD7" s="340" t="s">
        <v>13</v>
      </c>
      <c r="AE7" s="1"/>
    </row>
    <row r="8" spans="1:31" ht="113.25" customHeight="1" thickBot="1">
      <c r="A8" s="341"/>
      <c r="B8" s="337"/>
      <c r="C8" s="341"/>
      <c r="D8" s="4" t="s">
        <v>4</v>
      </c>
      <c r="E8" s="5" t="s">
        <v>5</v>
      </c>
      <c r="F8" s="5" t="s">
        <v>6</v>
      </c>
      <c r="G8" s="21" t="s">
        <v>7</v>
      </c>
      <c r="H8" s="262" t="s">
        <v>109</v>
      </c>
      <c r="I8" s="9" t="s">
        <v>5</v>
      </c>
      <c r="J8" s="5" t="s">
        <v>7</v>
      </c>
      <c r="K8" s="7" t="s">
        <v>6</v>
      </c>
      <c r="L8" s="19" t="s">
        <v>85</v>
      </c>
      <c r="M8" s="21" t="s">
        <v>86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262" t="s">
        <v>109</v>
      </c>
      <c r="U8" s="6" t="s">
        <v>9</v>
      </c>
      <c r="V8" s="19" t="s">
        <v>85</v>
      </c>
      <c r="W8" s="21" t="s">
        <v>86</v>
      </c>
      <c r="X8" s="10" t="s">
        <v>5</v>
      </c>
      <c r="Y8" s="5" t="s">
        <v>6</v>
      </c>
      <c r="Z8" s="5" t="s">
        <v>7</v>
      </c>
      <c r="AA8" s="5" t="s">
        <v>8</v>
      </c>
      <c r="AB8" s="262" t="s">
        <v>109</v>
      </c>
      <c r="AC8" s="6" t="s">
        <v>9</v>
      </c>
      <c r="AD8" s="341"/>
      <c r="AE8" s="1"/>
    </row>
    <row r="9" spans="1:31" s="144" customFormat="1" ht="12.75">
      <c r="A9" s="291" t="s">
        <v>102</v>
      </c>
      <c r="B9" s="328" t="s">
        <v>135</v>
      </c>
      <c r="C9" s="293" t="s">
        <v>23</v>
      </c>
      <c r="D9" s="23">
        <f aca="true" t="shared" si="0" ref="D9:D14">IF(SUM(E9,F9,G9)&lt;&gt;0,SUM(E9,F9,G9),"")</f>
        <v>8</v>
      </c>
      <c r="E9" s="24">
        <f aca="true" t="shared" si="1" ref="E9:E14">IF(SUM(I9,N9,X9)&lt;&gt;0,SUM(I9,N9,X9),"")</f>
        <v>4</v>
      </c>
      <c r="F9" s="24">
        <f aca="true" t="shared" si="2" ref="F9:F14">IF(SUM(P9,Y9)&lt;&gt;0,SUM(P9,Y9),"")</f>
      </c>
      <c r="G9" s="24">
        <f aca="true" t="shared" si="3" ref="G9:G14">IF(SUM(J9,Q9,Z9)&lt;&gt;0,SUM(J9,Q9,Z9),"")</f>
        <v>4</v>
      </c>
      <c r="H9" s="22"/>
      <c r="I9" s="131">
        <v>2</v>
      </c>
      <c r="J9" s="136"/>
      <c r="K9" s="304"/>
      <c r="L9" s="166">
        <v>1</v>
      </c>
      <c r="M9" s="133"/>
      <c r="N9" s="134">
        <v>2</v>
      </c>
      <c r="O9" s="135"/>
      <c r="P9" s="136"/>
      <c r="Q9" s="134">
        <v>4</v>
      </c>
      <c r="R9" s="135"/>
      <c r="S9" s="137" t="s">
        <v>87</v>
      </c>
      <c r="T9" s="139"/>
      <c r="U9" s="138"/>
      <c r="V9" s="139"/>
      <c r="W9" s="140"/>
      <c r="X9" s="135"/>
      <c r="Y9" s="136"/>
      <c r="Z9" s="136"/>
      <c r="AA9" s="141"/>
      <c r="AB9" s="312"/>
      <c r="AC9" s="142"/>
      <c r="AD9" s="143" t="s">
        <v>39</v>
      </c>
      <c r="AE9" s="1"/>
    </row>
    <row r="10" spans="1:31" s="144" customFormat="1" ht="12.75">
      <c r="A10" s="33" t="s">
        <v>105</v>
      </c>
      <c r="B10" s="344"/>
      <c r="C10" s="289" t="s">
        <v>45</v>
      </c>
      <c r="D10" s="146">
        <f t="shared" si="0"/>
        <v>10</v>
      </c>
      <c r="E10" s="40">
        <f t="shared" si="1"/>
        <v>6</v>
      </c>
      <c r="F10" s="40">
        <f t="shared" si="2"/>
      </c>
      <c r="G10" s="40">
        <f t="shared" si="3"/>
        <v>4</v>
      </c>
      <c r="H10" s="38"/>
      <c r="I10" s="158">
        <v>2</v>
      </c>
      <c r="J10" s="84"/>
      <c r="K10" s="80"/>
      <c r="L10" s="132"/>
      <c r="M10" s="81">
        <v>1</v>
      </c>
      <c r="N10" s="82">
        <v>4</v>
      </c>
      <c r="O10" s="83"/>
      <c r="P10" s="84"/>
      <c r="Q10" s="82">
        <v>4</v>
      </c>
      <c r="R10" s="83"/>
      <c r="S10" s="159" t="s">
        <v>10</v>
      </c>
      <c r="T10" s="161"/>
      <c r="U10" s="160"/>
      <c r="V10" s="161"/>
      <c r="W10" s="88"/>
      <c r="X10" s="83"/>
      <c r="Y10" s="84"/>
      <c r="Z10" s="84"/>
      <c r="AA10" s="89"/>
      <c r="AB10" s="87"/>
      <c r="AC10" s="86"/>
      <c r="AD10" s="102" t="s">
        <v>39</v>
      </c>
      <c r="AE10" s="1"/>
    </row>
    <row r="11" spans="1:31" s="144" customFormat="1" ht="12.75">
      <c r="A11" s="48" t="s">
        <v>79</v>
      </c>
      <c r="B11" s="349" t="s">
        <v>136</v>
      </c>
      <c r="C11" s="290" t="s">
        <v>26</v>
      </c>
      <c r="D11" s="34">
        <f t="shared" si="0"/>
        <v>6</v>
      </c>
      <c r="E11" s="35">
        <f t="shared" si="1"/>
        <v>4</v>
      </c>
      <c r="F11" s="35">
        <f t="shared" si="2"/>
      </c>
      <c r="G11" s="35">
        <f t="shared" si="3"/>
        <v>2</v>
      </c>
      <c r="H11" s="49"/>
      <c r="I11" s="157">
        <v>2</v>
      </c>
      <c r="J11" s="96"/>
      <c r="K11" s="116"/>
      <c r="L11" s="95"/>
      <c r="M11" s="93">
        <v>1</v>
      </c>
      <c r="N11" s="94">
        <v>2</v>
      </c>
      <c r="O11" s="95"/>
      <c r="P11" s="96"/>
      <c r="Q11" s="94">
        <v>2</v>
      </c>
      <c r="R11" s="95"/>
      <c r="S11" s="85" t="s">
        <v>10</v>
      </c>
      <c r="T11" s="103"/>
      <c r="U11" s="97"/>
      <c r="V11" s="103"/>
      <c r="W11" s="99"/>
      <c r="X11" s="95"/>
      <c r="Y11" s="96"/>
      <c r="Z11" s="96"/>
      <c r="AA11" s="100"/>
      <c r="AB11" s="248"/>
      <c r="AC11" s="101"/>
      <c r="AD11" s="91" t="s">
        <v>93</v>
      </c>
      <c r="AE11" s="1"/>
    </row>
    <row r="12" spans="1:31" s="144" customFormat="1" ht="12.75">
      <c r="A12" s="33" t="s">
        <v>104</v>
      </c>
      <c r="B12" s="344"/>
      <c r="C12" s="290" t="s">
        <v>45</v>
      </c>
      <c r="D12" s="146">
        <f t="shared" si="0"/>
        <v>6</v>
      </c>
      <c r="E12" s="40">
        <f t="shared" si="1"/>
        <v>4</v>
      </c>
      <c r="F12" s="40">
        <f t="shared" si="2"/>
      </c>
      <c r="G12" s="40">
        <f t="shared" si="3"/>
        <v>2</v>
      </c>
      <c r="H12" s="38"/>
      <c r="I12" s="147"/>
      <c r="J12" s="152"/>
      <c r="K12" s="305"/>
      <c r="L12" s="148"/>
      <c r="M12" s="149"/>
      <c r="N12" s="150">
        <v>2</v>
      </c>
      <c r="O12" s="151" t="s">
        <v>12</v>
      </c>
      <c r="P12" s="152"/>
      <c r="Q12" s="150"/>
      <c r="R12" s="151"/>
      <c r="S12" s="153"/>
      <c r="T12" s="155"/>
      <c r="U12" s="154"/>
      <c r="V12" s="155"/>
      <c r="W12" s="156">
        <v>1</v>
      </c>
      <c r="X12" s="151">
        <v>2</v>
      </c>
      <c r="Y12" s="152"/>
      <c r="Z12" s="152">
        <v>2</v>
      </c>
      <c r="AA12" s="153" t="s">
        <v>10</v>
      </c>
      <c r="AB12" s="155"/>
      <c r="AC12" s="154"/>
      <c r="AD12" s="102" t="s">
        <v>93</v>
      </c>
      <c r="AE12" s="1"/>
    </row>
    <row r="13" spans="1:31" s="144" customFormat="1" ht="12.75">
      <c r="A13" s="145" t="s">
        <v>92</v>
      </c>
      <c r="B13" s="350" t="s">
        <v>137</v>
      </c>
      <c r="C13" s="289" t="s">
        <v>26</v>
      </c>
      <c r="D13" s="146">
        <f t="shared" si="0"/>
        <v>4</v>
      </c>
      <c r="E13" s="40">
        <f t="shared" si="1"/>
        <v>2</v>
      </c>
      <c r="F13" s="40">
        <f t="shared" si="2"/>
      </c>
      <c r="G13" s="40">
        <f t="shared" si="3"/>
        <v>2</v>
      </c>
      <c r="H13" s="38"/>
      <c r="I13" s="147"/>
      <c r="J13" s="152"/>
      <c r="K13" s="305"/>
      <c r="L13" s="148"/>
      <c r="M13" s="149"/>
      <c r="N13" s="150">
        <v>2</v>
      </c>
      <c r="O13" s="151" t="s">
        <v>12</v>
      </c>
      <c r="P13" s="152"/>
      <c r="Q13" s="150"/>
      <c r="R13" s="151"/>
      <c r="S13" s="153"/>
      <c r="T13" s="155"/>
      <c r="U13" s="154"/>
      <c r="V13" s="155"/>
      <c r="W13" s="156"/>
      <c r="X13" s="151"/>
      <c r="Y13" s="152"/>
      <c r="Z13" s="152">
        <v>2</v>
      </c>
      <c r="AA13" s="153" t="s">
        <v>10</v>
      </c>
      <c r="AB13" s="155"/>
      <c r="AC13" s="154"/>
      <c r="AD13" s="102" t="s">
        <v>103</v>
      </c>
      <c r="AE13" s="1"/>
    </row>
    <row r="14" spans="1:31" s="144" customFormat="1" ht="12.75">
      <c r="A14" s="48" t="s">
        <v>106</v>
      </c>
      <c r="B14" s="345"/>
      <c r="C14" s="290" t="s">
        <v>45</v>
      </c>
      <c r="D14" s="34">
        <f t="shared" si="0"/>
        <v>10</v>
      </c>
      <c r="E14" s="35">
        <f t="shared" si="1"/>
        <v>4</v>
      </c>
      <c r="F14" s="35">
        <f t="shared" si="2"/>
        <v>4</v>
      </c>
      <c r="G14" s="35">
        <f t="shared" si="3"/>
        <v>2</v>
      </c>
      <c r="H14" s="49"/>
      <c r="I14" s="162"/>
      <c r="J14" s="173"/>
      <c r="K14" s="171"/>
      <c r="L14" s="163"/>
      <c r="M14" s="51"/>
      <c r="N14" s="285">
        <v>2</v>
      </c>
      <c r="O14" s="270" t="s">
        <v>12</v>
      </c>
      <c r="P14" s="269"/>
      <c r="Q14" s="271"/>
      <c r="R14" s="270"/>
      <c r="S14" s="272"/>
      <c r="T14" s="283"/>
      <c r="U14" s="273"/>
      <c r="V14" s="164"/>
      <c r="W14" s="51">
        <v>1</v>
      </c>
      <c r="X14" s="270">
        <v>2</v>
      </c>
      <c r="Y14" s="269">
        <v>4</v>
      </c>
      <c r="Z14" s="269">
        <v>2</v>
      </c>
      <c r="AA14" s="268" t="s">
        <v>10</v>
      </c>
      <c r="AB14" s="282"/>
      <c r="AC14" s="273"/>
      <c r="AD14" s="165" t="s">
        <v>28</v>
      </c>
      <c r="AE14" s="1"/>
    </row>
    <row r="15" spans="1:31" s="144" customFormat="1" ht="12.75">
      <c r="A15" s="33" t="s">
        <v>48</v>
      </c>
      <c r="B15" s="344"/>
      <c r="C15" s="289" t="s">
        <v>23</v>
      </c>
      <c r="D15" s="146">
        <f>IF(SUM(E15,F15,G15,H15)&lt;&gt;0,SUM(E15,F15,G15,H15),"")</f>
        <v>10</v>
      </c>
      <c r="E15" s="40">
        <f>IF(SUM(I15,N15,X15)&lt;&gt;0,SUM(I15,N15,X15),"")</f>
        <v>4</v>
      </c>
      <c r="F15" s="40">
        <f>IF(SUM(J15,P15,Y15)&lt;&gt;0,SUM(J15,P15,Y15),"")</f>
        <v>4</v>
      </c>
      <c r="G15" s="40">
        <f>IF(SUM(K15,Q15,Z15)&lt;&gt;0,SUM(K15,Q15,Z15),"")</f>
      </c>
      <c r="H15" s="289">
        <f>IF(SUM(T15,AB15)&lt;&gt;0,SUM(T15,AB15),"")</f>
        <v>2</v>
      </c>
      <c r="I15" s="158">
        <v>2</v>
      </c>
      <c r="J15" s="84"/>
      <c r="K15" s="80"/>
      <c r="L15" s="176">
        <v>1</v>
      </c>
      <c r="M15" s="81"/>
      <c r="N15" s="82">
        <v>2</v>
      </c>
      <c r="O15" s="83"/>
      <c r="P15" s="84">
        <v>4</v>
      </c>
      <c r="Q15" s="82"/>
      <c r="R15" s="83"/>
      <c r="S15" s="159"/>
      <c r="T15" s="161">
        <v>2</v>
      </c>
      <c r="U15" s="160" t="s">
        <v>11</v>
      </c>
      <c r="V15" s="161"/>
      <c r="W15" s="88"/>
      <c r="X15" s="83"/>
      <c r="Y15" s="84"/>
      <c r="Z15" s="84"/>
      <c r="AA15" s="89"/>
      <c r="AB15" s="87"/>
      <c r="AC15" s="86"/>
      <c r="AD15" s="102" t="s">
        <v>28</v>
      </c>
      <c r="AE15" s="1"/>
    </row>
    <row r="16" spans="1:31" s="144" customFormat="1" ht="12.75">
      <c r="A16" s="48" t="s">
        <v>49</v>
      </c>
      <c r="B16" s="345"/>
      <c r="C16" s="290" t="s">
        <v>112</v>
      </c>
      <c r="D16" s="34">
        <f aca="true" t="shared" si="4" ref="D16:D24">IF(SUM(E16,F16,G16)&lt;&gt;0,SUM(E16,F16,G16),"")</f>
        <v>8</v>
      </c>
      <c r="E16" s="35">
        <f aca="true" t="shared" si="5" ref="E16:E24">IF(SUM(I16,N16,X16)&lt;&gt;0,SUM(I16,N16,X16),"")</f>
        <v>4</v>
      </c>
      <c r="F16" s="35">
        <f aca="true" t="shared" si="6" ref="F16:F24">IF(SUM(P16,Y16)&lt;&gt;0,SUM(P16,Y16),"")</f>
      </c>
      <c r="G16" s="35">
        <f aca="true" t="shared" si="7" ref="G16:G24">IF(SUM(J16,Q16,Z16)&lt;&gt;0,SUM(J16,Q16,Z16),"")</f>
        <v>4</v>
      </c>
      <c r="H16" s="38"/>
      <c r="I16" s="158"/>
      <c r="J16" s="84"/>
      <c r="K16" s="80"/>
      <c r="L16" s="95"/>
      <c r="M16" s="93"/>
      <c r="N16" s="94">
        <v>2</v>
      </c>
      <c r="O16" s="95" t="s">
        <v>12</v>
      </c>
      <c r="P16" s="96"/>
      <c r="Q16" s="94"/>
      <c r="R16" s="95"/>
      <c r="S16" s="85"/>
      <c r="T16" s="103"/>
      <c r="U16" s="97"/>
      <c r="V16" s="103"/>
      <c r="W16" s="99">
        <v>1</v>
      </c>
      <c r="X16" s="95">
        <v>2</v>
      </c>
      <c r="Y16" s="96"/>
      <c r="Z16" s="96">
        <v>4</v>
      </c>
      <c r="AA16" s="268" t="s">
        <v>10</v>
      </c>
      <c r="AB16" s="282"/>
      <c r="AC16" s="101"/>
      <c r="AD16" s="102" t="s">
        <v>28</v>
      </c>
      <c r="AE16" s="1"/>
    </row>
    <row r="17" spans="1:31" s="144" customFormat="1" ht="12.75">
      <c r="A17" s="48" t="s">
        <v>44</v>
      </c>
      <c r="B17" s="345"/>
      <c r="C17" s="290" t="s">
        <v>25</v>
      </c>
      <c r="D17" s="146">
        <f>IF(SUM(E17,F17,G17,H17)&lt;&gt;0,SUM(E17,F17,G17,H17),"")</f>
        <v>10</v>
      </c>
      <c r="E17" s="40">
        <f>IF(SUM(I17,N17,X17)&lt;&gt;0,SUM(I17,N17,X17),"")</f>
        <v>4</v>
      </c>
      <c r="F17" s="40">
        <f>IF(SUM(J17,P17,Y17)&lt;&gt;0,SUM(J17,P17,Y17),"")</f>
        <v>4</v>
      </c>
      <c r="G17" s="40">
        <f>IF(SUM(K17,Q17,Z17)&lt;&gt;0,SUM(K17,Q17,Z17),"")</f>
      </c>
      <c r="H17" s="289">
        <f>IF(SUM(T17,AB17)&lt;&gt;0,SUM(T17,AB17),"")</f>
        <v>2</v>
      </c>
      <c r="I17" s="158"/>
      <c r="J17" s="84"/>
      <c r="K17" s="80"/>
      <c r="L17" s="95"/>
      <c r="M17" s="93"/>
      <c r="N17" s="94">
        <v>4</v>
      </c>
      <c r="O17" s="95"/>
      <c r="P17" s="96">
        <v>4</v>
      </c>
      <c r="Q17" s="94"/>
      <c r="R17" s="95"/>
      <c r="S17" s="85"/>
      <c r="T17" s="161">
        <v>2</v>
      </c>
      <c r="U17" s="160" t="s">
        <v>11</v>
      </c>
      <c r="V17" s="103"/>
      <c r="W17" s="99" t="s">
        <v>34</v>
      </c>
      <c r="X17" s="95"/>
      <c r="Y17" s="96"/>
      <c r="Z17" s="96"/>
      <c r="AA17" s="85" t="s">
        <v>34</v>
      </c>
      <c r="AB17" s="103"/>
      <c r="AC17" s="101"/>
      <c r="AD17" s="102" t="s">
        <v>28</v>
      </c>
      <c r="AE17" s="1"/>
    </row>
    <row r="18" spans="1:31" s="144" customFormat="1" ht="12.75">
      <c r="A18" s="48" t="s">
        <v>50</v>
      </c>
      <c r="B18" s="344"/>
      <c r="C18" s="289" t="s">
        <v>23</v>
      </c>
      <c r="D18" s="146">
        <f>IF(SUM(E18,F18,G18,H18)&lt;&gt;0,SUM(E18,F18,G18,H18),"")</f>
        <v>12</v>
      </c>
      <c r="E18" s="40">
        <f>IF(SUM(I18,N18,X18)&lt;&gt;0,SUM(I18,N18,X18),"")</f>
        <v>4</v>
      </c>
      <c r="F18" s="40">
        <f>IF(SUM(J18,P18,Y18)&lt;&gt;0,SUM(J18,P18,Y18),"")</f>
      </c>
      <c r="G18" s="40">
        <f>IF(SUM(K18,Q18,Z18)&lt;&gt;0,SUM(K18,Q18,Z18),"")</f>
        <v>6</v>
      </c>
      <c r="H18" s="289">
        <f>IF(SUM(T18,AB18)&lt;&gt;0,SUM(T18,AB18),"")</f>
        <v>2</v>
      </c>
      <c r="I18" s="158"/>
      <c r="J18" s="84"/>
      <c r="K18" s="80"/>
      <c r="L18" s="95"/>
      <c r="M18" s="93"/>
      <c r="N18" s="94">
        <v>2</v>
      </c>
      <c r="O18" s="95" t="s">
        <v>12</v>
      </c>
      <c r="P18" s="96"/>
      <c r="Q18" s="94"/>
      <c r="R18" s="95"/>
      <c r="S18" s="85"/>
      <c r="T18" s="103"/>
      <c r="U18" s="97"/>
      <c r="V18" s="103"/>
      <c r="W18" s="99">
        <v>1</v>
      </c>
      <c r="X18" s="95">
        <v>2</v>
      </c>
      <c r="Y18" s="96"/>
      <c r="Z18" s="96">
        <v>6</v>
      </c>
      <c r="AA18" s="100"/>
      <c r="AB18" s="248">
        <v>2</v>
      </c>
      <c r="AC18" s="101" t="s">
        <v>11</v>
      </c>
      <c r="AD18" s="102" t="s">
        <v>51</v>
      </c>
      <c r="AE18" s="1"/>
    </row>
    <row r="19" spans="1:31" s="144" customFormat="1" ht="12.75">
      <c r="A19" s="48" t="s">
        <v>108</v>
      </c>
      <c r="B19" s="345"/>
      <c r="C19" s="290" t="s">
        <v>41</v>
      </c>
      <c r="D19" s="34">
        <f t="shared" si="4"/>
        <v>8</v>
      </c>
      <c r="E19" s="35">
        <f t="shared" si="5"/>
        <v>4</v>
      </c>
      <c r="F19" s="35">
        <f t="shared" si="6"/>
        <v>4</v>
      </c>
      <c r="G19" s="35">
        <f t="shared" si="7"/>
      </c>
      <c r="H19" s="38"/>
      <c r="I19" s="158"/>
      <c r="J19" s="84"/>
      <c r="K19" s="80"/>
      <c r="L19" s="95"/>
      <c r="M19" s="93"/>
      <c r="N19" s="94">
        <v>2</v>
      </c>
      <c r="O19" s="95" t="s">
        <v>12</v>
      </c>
      <c r="P19" s="96"/>
      <c r="Q19" s="94"/>
      <c r="R19" s="95"/>
      <c r="S19" s="85"/>
      <c r="T19" s="103"/>
      <c r="U19" s="97"/>
      <c r="V19" s="103"/>
      <c r="W19" s="99"/>
      <c r="X19" s="95">
        <v>2</v>
      </c>
      <c r="Y19" s="96">
        <v>4</v>
      </c>
      <c r="Z19" s="96"/>
      <c r="AA19" s="268" t="s">
        <v>10</v>
      </c>
      <c r="AB19" s="282"/>
      <c r="AC19" s="101"/>
      <c r="AD19" s="102" t="s">
        <v>28</v>
      </c>
      <c r="AE19" s="1"/>
    </row>
    <row r="20" spans="1:31" s="188" customFormat="1" ht="12.75" customHeight="1">
      <c r="A20" s="170" t="s">
        <v>107</v>
      </c>
      <c r="B20" s="347"/>
      <c r="C20" s="171" t="s">
        <v>41</v>
      </c>
      <c r="D20" s="172">
        <f t="shared" si="4"/>
        <v>12</v>
      </c>
      <c r="E20" s="173">
        <f t="shared" si="5"/>
        <v>4</v>
      </c>
      <c r="F20" s="173">
        <f t="shared" si="6"/>
        <v>8</v>
      </c>
      <c r="G20" s="173">
        <f t="shared" si="7"/>
      </c>
      <c r="H20" s="309"/>
      <c r="I20" s="174">
        <v>2</v>
      </c>
      <c r="J20" s="178"/>
      <c r="K20" s="306"/>
      <c r="L20" s="175"/>
      <c r="M20" s="176">
        <v>1</v>
      </c>
      <c r="N20" s="177">
        <v>2</v>
      </c>
      <c r="O20" s="175"/>
      <c r="P20" s="178">
        <v>8</v>
      </c>
      <c r="Q20" s="179"/>
      <c r="R20" s="175"/>
      <c r="S20" s="180" t="s">
        <v>10</v>
      </c>
      <c r="T20" s="182"/>
      <c r="U20" s="181"/>
      <c r="V20" s="182"/>
      <c r="W20" s="183"/>
      <c r="X20" s="175"/>
      <c r="Y20" s="178"/>
      <c r="Z20" s="178"/>
      <c r="AA20" s="184"/>
      <c r="AB20" s="310"/>
      <c r="AC20" s="185"/>
      <c r="AD20" s="186" t="s">
        <v>28</v>
      </c>
      <c r="AE20" s="187"/>
    </row>
    <row r="21" spans="1:31" s="144" customFormat="1" ht="25.5" customHeight="1">
      <c r="A21" s="33" t="s">
        <v>53</v>
      </c>
      <c r="B21" s="33"/>
      <c r="C21" s="62" t="s">
        <v>26</v>
      </c>
      <c r="D21" s="34">
        <f t="shared" si="4"/>
        <v>6</v>
      </c>
      <c r="E21" s="35">
        <f t="shared" si="5"/>
        <v>4</v>
      </c>
      <c r="F21" s="35">
        <f t="shared" si="6"/>
        <v>2</v>
      </c>
      <c r="G21" s="35">
        <f t="shared" si="7"/>
      </c>
      <c r="H21" s="49"/>
      <c r="I21" s="157"/>
      <c r="J21" s="96"/>
      <c r="K21" s="116"/>
      <c r="L21" s="95"/>
      <c r="M21" s="176"/>
      <c r="N21" s="177">
        <v>2</v>
      </c>
      <c r="O21" s="95" t="s">
        <v>12</v>
      </c>
      <c r="P21" s="96"/>
      <c r="Q21" s="94"/>
      <c r="R21" s="95"/>
      <c r="S21" s="85"/>
      <c r="T21" s="103"/>
      <c r="U21" s="97"/>
      <c r="V21" s="189"/>
      <c r="W21" s="99">
        <v>1</v>
      </c>
      <c r="X21" s="95">
        <v>2</v>
      </c>
      <c r="Y21" s="96">
        <v>2</v>
      </c>
      <c r="Z21" s="96"/>
      <c r="AA21" s="100" t="s">
        <v>10</v>
      </c>
      <c r="AB21" s="248"/>
      <c r="AC21" s="101"/>
      <c r="AD21" s="91" t="s">
        <v>28</v>
      </c>
      <c r="AE21" s="1"/>
    </row>
    <row r="22" spans="1:31" s="144" customFormat="1" ht="12.75">
      <c r="A22" s="33" t="s">
        <v>54</v>
      </c>
      <c r="B22" s="344"/>
      <c r="C22" s="289" t="s">
        <v>23</v>
      </c>
      <c r="D22" s="146">
        <f>IF(SUM(E22,F22,G22,H22)&lt;&gt;0,SUM(E22,F22,G22,H22),"")</f>
        <v>10</v>
      </c>
      <c r="E22" s="40">
        <f>IF(SUM(I22,N22,X22)&lt;&gt;0,SUM(I22,N22,X22),"")</f>
        <v>4</v>
      </c>
      <c r="F22" s="40">
        <f>IF(SUM(J22,P22,Y22)&lt;&gt;0,SUM(J22,P22,Y22),"")</f>
        <v>4</v>
      </c>
      <c r="G22" s="40">
        <f>IF(SUM(K22,Q22,Z22)&lt;&gt;0,SUM(K22,Q22,Z22),"")</f>
      </c>
      <c r="H22" s="289">
        <f>IF(SUM(T22,AB22)&lt;&gt;0,SUM(T22,AB22),"")</f>
        <v>2</v>
      </c>
      <c r="I22" s="167"/>
      <c r="J22" s="302"/>
      <c r="K22" s="307"/>
      <c r="L22" s="163"/>
      <c r="M22" s="37"/>
      <c r="N22" s="284">
        <v>2</v>
      </c>
      <c r="O22" s="264" t="s">
        <v>12</v>
      </c>
      <c r="P22" s="263"/>
      <c r="Q22" s="265"/>
      <c r="R22" s="264"/>
      <c r="S22" s="281"/>
      <c r="T22" s="287"/>
      <c r="U22" s="97"/>
      <c r="V22" s="168"/>
      <c r="W22" s="37">
        <v>1</v>
      </c>
      <c r="X22" s="264">
        <v>2</v>
      </c>
      <c r="Y22" s="263">
        <v>4</v>
      </c>
      <c r="Z22" s="263"/>
      <c r="AA22" s="266"/>
      <c r="AB22" s="280">
        <v>2</v>
      </c>
      <c r="AC22" s="267" t="s">
        <v>11</v>
      </c>
      <c r="AD22" s="169" t="s">
        <v>28</v>
      </c>
      <c r="AE22" s="1"/>
    </row>
    <row r="23" spans="1:31" s="144" customFormat="1" ht="12.75">
      <c r="A23" s="48" t="s">
        <v>73</v>
      </c>
      <c r="B23" s="344"/>
      <c r="C23" s="289" t="s">
        <v>117</v>
      </c>
      <c r="D23" s="34">
        <f t="shared" si="4"/>
      </c>
      <c r="E23" s="35">
        <f t="shared" si="5"/>
      </c>
      <c r="F23" s="35">
        <f t="shared" si="6"/>
      </c>
      <c r="G23" s="35">
        <f t="shared" si="7"/>
      </c>
      <c r="H23" s="38"/>
      <c r="I23" s="167"/>
      <c r="J23" s="302"/>
      <c r="K23" s="307"/>
      <c r="L23" s="163"/>
      <c r="M23" s="51" t="s">
        <v>34</v>
      </c>
      <c r="N23" s="285"/>
      <c r="O23" s="270"/>
      <c r="P23" s="269"/>
      <c r="Q23" s="271"/>
      <c r="R23" s="270"/>
      <c r="S23" s="272" t="s">
        <v>33</v>
      </c>
      <c r="T23" s="287"/>
      <c r="U23" s="267"/>
      <c r="V23" s="190"/>
      <c r="W23" s="37"/>
      <c r="X23" s="264"/>
      <c r="Y23" s="263"/>
      <c r="Z23" s="263"/>
      <c r="AA23" s="266"/>
      <c r="AB23" s="280"/>
      <c r="AC23" s="267"/>
      <c r="AD23" s="165" t="s">
        <v>28</v>
      </c>
      <c r="AE23" s="1"/>
    </row>
    <row r="24" spans="1:31" s="144" customFormat="1" ht="13.5" thickBot="1">
      <c r="A24" s="64" t="s">
        <v>55</v>
      </c>
      <c r="B24" s="348"/>
      <c r="C24" s="245" t="s">
        <v>45</v>
      </c>
      <c r="D24" s="66">
        <f t="shared" si="4"/>
        <v>8</v>
      </c>
      <c r="E24" s="67">
        <f t="shared" si="5"/>
        <v>4</v>
      </c>
      <c r="F24" s="67">
        <f t="shared" si="6"/>
        <v>4</v>
      </c>
      <c r="G24" s="67">
        <f t="shared" si="7"/>
      </c>
      <c r="H24" s="65"/>
      <c r="I24" s="191">
        <v>2</v>
      </c>
      <c r="J24" s="303"/>
      <c r="K24" s="308"/>
      <c r="L24" s="69"/>
      <c r="M24" s="69">
        <v>1</v>
      </c>
      <c r="N24" s="286">
        <v>2</v>
      </c>
      <c r="O24" s="275"/>
      <c r="P24" s="274">
        <v>4</v>
      </c>
      <c r="Q24" s="276"/>
      <c r="R24" s="275"/>
      <c r="S24" s="277" t="s">
        <v>10</v>
      </c>
      <c r="T24" s="288"/>
      <c r="U24" s="278"/>
      <c r="V24" s="192"/>
      <c r="W24" s="69"/>
      <c r="X24" s="275"/>
      <c r="Y24" s="274"/>
      <c r="Z24" s="274"/>
      <c r="AA24" s="279"/>
      <c r="AB24" s="311"/>
      <c r="AC24" s="278"/>
      <c r="AD24" s="193" t="s">
        <v>28</v>
      </c>
      <c r="AE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ht="12.75">
      <c r="A26" s="16" t="s">
        <v>19</v>
      </c>
      <c r="B26" s="13"/>
      <c r="C26" s="13"/>
      <c r="D26" s="13"/>
      <c r="E26" s="11" t="s">
        <v>82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6" t="s">
        <v>83</v>
      </c>
      <c r="W26" s="16"/>
      <c r="X26" s="16"/>
      <c r="Y26" s="16"/>
      <c r="Z26" s="16"/>
      <c r="AA26" s="16"/>
      <c r="AC26" s="13" t="s">
        <v>84</v>
      </c>
      <c r="AE26" s="13"/>
    </row>
  </sheetData>
  <sheetProtection/>
  <mergeCells count="12">
    <mergeCell ref="D7:H7"/>
    <mergeCell ref="B7:B8"/>
    <mergeCell ref="V7:AC7"/>
    <mergeCell ref="X1:AB1"/>
    <mergeCell ref="A4:B4"/>
    <mergeCell ref="Z6:AD6"/>
    <mergeCell ref="AD7:AD8"/>
    <mergeCell ref="C7:C8"/>
    <mergeCell ref="A7:A8"/>
    <mergeCell ref="M6:Y6"/>
    <mergeCell ref="L7:U7"/>
    <mergeCell ref="I7:K7"/>
  </mergeCells>
  <hyperlinks>
    <hyperlink ref="B9" r:id="rId1" tooltip="This link will open in a new browser window/tab" display="https://bolid.bstu.ru/courses/course-v1:BSTU+CS1112+2020_C1/about"/>
    <hyperlink ref="B11" r:id="rId2" display="https://bolid.bstu.ru/courses/course-v1:BSTU+CS024+2019_C1/about"/>
    <hyperlink ref="B13" r:id="rId3" display="https://bolid.bstu.ru/courses/course-v1:BSTU+CS014+2019_C1"/>
  </hyperlinks>
  <printOptions/>
  <pageMargins left="0.75" right="0.65" top="0.62" bottom="0.61" header="0.5" footer="0.5"/>
  <pageSetup fitToHeight="1" fitToWidth="1" horizontalDpi="600" verticalDpi="600" orientation="landscape" paperSize="9" scale="82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B7" sqref="B7:B8"/>
    </sheetView>
  </sheetViews>
  <sheetFormatPr defaultColWidth="8.8515625" defaultRowHeight="12.75"/>
  <cols>
    <col min="1" max="1" width="39.7109375" style="144" customWidth="1"/>
    <col min="2" max="2" width="8.28125" style="144" customWidth="1"/>
    <col min="3" max="3" width="7.8515625" style="144" bestFit="1" customWidth="1"/>
    <col min="4" max="4" width="4.00390625" style="144" customWidth="1"/>
    <col min="5" max="5" width="3.140625" style="144" customWidth="1"/>
    <col min="6" max="7" width="3.28125" style="144" customWidth="1"/>
    <col min="8" max="8" width="3.28125" style="144" bestFit="1" customWidth="1"/>
    <col min="9" max="9" width="4.421875" style="144" customWidth="1"/>
    <col min="10" max="10" width="4.8515625" style="144" customWidth="1"/>
    <col min="11" max="11" width="3.140625" style="144" bestFit="1" customWidth="1"/>
    <col min="12" max="12" width="2.140625" style="144" customWidth="1"/>
    <col min="13" max="13" width="4.140625" style="144" customWidth="1"/>
    <col min="14" max="14" width="3.28125" style="144" bestFit="1" customWidth="1"/>
    <col min="15" max="15" width="2.57421875" style="144" customWidth="1"/>
    <col min="16" max="18" width="5.421875" style="144" customWidth="1"/>
    <col min="19" max="19" width="5.28125" style="144" customWidth="1"/>
    <col min="20" max="21" width="3.28125" style="144" bestFit="1" customWidth="1"/>
    <col min="22" max="22" width="3.140625" style="144" bestFit="1" customWidth="1"/>
    <col min="23" max="23" width="4.8515625" style="144" customWidth="1"/>
    <col min="24" max="24" width="5.00390625" style="144" customWidth="1"/>
    <col min="25" max="25" width="10.57421875" style="144" bestFit="1" customWidth="1"/>
    <col min="26" max="26" width="7.421875" style="144" customWidth="1"/>
    <col min="27" max="27" width="3.7109375" style="144" customWidth="1"/>
    <col min="28" max="28" width="3.57421875" style="144" customWidth="1"/>
    <col min="29" max="29" width="3.7109375" style="144" customWidth="1"/>
    <col min="30" max="30" width="3.28125" style="144" bestFit="1" customWidth="1"/>
    <col min="31" max="31" width="3.140625" style="144" bestFit="1" customWidth="1"/>
    <col min="32" max="32" width="1.8515625" style="144" customWidth="1"/>
    <col min="33" max="33" width="11.140625" style="144" bestFit="1" customWidth="1"/>
    <col min="34" max="16384" width="8.8515625" style="144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18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338" t="s">
        <v>0</v>
      </c>
      <c r="V1" s="338"/>
      <c r="W1" s="338"/>
      <c r="X1" s="338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16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17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339" t="s">
        <v>20</v>
      </c>
      <c r="B4" s="339"/>
      <c r="C4" s="1"/>
      <c r="D4" s="17" t="s">
        <v>77</v>
      </c>
      <c r="E4" s="18"/>
      <c r="F4" s="1"/>
      <c r="G4" s="14" t="s">
        <v>31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89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57</v>
      </c>
      <c r="H6" s="1"/>
      <c r="I6" s="1"/>
      <c r="J6" s="1"/>
      <c r="K6" s="342" t="s">
        <v>81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38" t="s">
        <v>113</v>
      </c>
      <c r="X6" s="338"/>
      <c r="Y6" s="338"/>
      <c r="Z6" s="338"/>
    </row>
    <row r="7" spans="1:27" ht="39.75" customHeight="1" thickBot="1">
      <c r="A7" s="340" t="s">
        <v>2</v>
      </c>
      <c r="B7" s="336" t="s">
        <v>130</v>
      </c>
      <c r="C7" s="340" t="s">
        <v>22</v>
      </c>
      <c r="D7" s="333" t="s">
        <v>3</v>
      </c>
      <c r="E7" s="334"/>
      <c r="F7" s="334"/>
      <c r="G7" s="335"/>
      <c r="H7" s="333" t="s">
        <v>47</v>
      </c>
      <c r="I7" s="335"/>
      <c r="J7" s="333" t="s">
        <v>14</v>
      </c>
      <c r="K7" s="334"/>
      <c r="L7" s="334"/>
      <c r="M7" s="334"/>
      <c r="N7" s="334"/>
      <c r="O7" s="334"/>
      <c r="P7" s="334"/>
      <c r="Q7" s="334"/>
      <c r="R7" s="335"/>
      <c r="S7" s="333" t="s">
        <v>15</v>
      </c>
      <c r="T7" s="334"/>
      <c r="U7" s="334"/>
      <c r="V7" s="334"/>
      <c r="W7" s="334"/>
      <c r="X7" s="334"/>
      <c r="Y7" s="335"/>
      <c r="Z7" s="340" t="s">
        <v>13</v>
      </c>
      <c r="AA7" s="1"/>
    </row>
    <row r="8" spans="1:27" ht="113.25" customHeight="1" thickBot="1">
      <c r="A8" s="341"/>
      <c r="B8" s="337"/>
      <c r="C8" s="341"/>
      <c r="D8" s="4" t="s">
        <v>4</v>
      </c>
      <c r="E8" s="5" t="s">
        <v>5</v>
      </c>
      <c r="F8" s="5" t="s">
        <v>6</v>
      </c>
      <c r="G8" s="6" t="s">
        <v>7</v>
      </c>
      <c r="H8" s="9" t="s">
        <v>5</v>
      </c>
      <c r="I8" s="6" t="s">
        <v>7</v>
      </c>
      <c r="J8" s="19" t="s">
        <v>85</v>
      </c>
      <c r="K8" s="12" t="s">
        <v>86</v>
      </c>
      <c r="L8" s="8" t="s">
        <v>5</v>
      </c>
      <c r="M8" s="10"/>
      <c r="N8" s="5" t="s">
        <v>6</v>
      </c>
      <c r="O8" s="8" t="s">
        <v>7</v>
      </c>
      <c r="P8" s="7"/>
      <c r="Q8" s="5" t="s">
        <v>8</v>
      </c>
      <c r="R8" s="6" t="s">
        <v>9</v>
      </c>
      <c r="S8" s="19" t="s">
        <v>85</v>
      </c>
      <c r="T8" s="21" t="s">
        <v>86</v>
      </c>
      <c r="U8" s="10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341"/>
      <c r="AA8" s="1"/>
    </row>
    <row r="9" spans="1:26" s="197" customFormat="1" ht="12">
      <c r="A9" s="194" t="s">
        <v>122</v>
      </c>
      <c r="B9" s="194"/>
      <c r="C9" s="186" t="s">
        <v>26</v>
      </c>
      <c r="D9" s="34">
        <f>IF(SUM(E9,F9,G9)&lt;&gt;0,SUM(E9,F9,G9),"")</f>
        <v>6</v>
      </c>
      <c r="E9" s="35">
        <f>IF(SUM(H9,L9,U9)&lt;&gt;0,SUM(H9,L9,U9),"")</f>
        <v>4</v>
      </c>
      <c r="F9" s="35">
        <f>IF(SUM(N9,V9)&lt;&gt;0,SUM(N9,V9),"")</f>
      </c>
      <c r="G9" s="35">
        <f>IF(SUM(I9,O9,W9)&lt;&gt;0,SUM(I9,O9,W9),"")</f>
        <v>2</v>
      </c>
      <c r="H9" s="158">
        <v>2</v>
      </c>
      <c r="I9" s="315"/>
      <c r="J9" s="195"/>
      <c r="K9" s="93">
        <v>1</v>
      </c>
      <c r="L9" s="94">
        <v>2</v>
      </c>
      <c r="M9" s="95"/>
      <c r="N9" s="96"/>
      <c r="O9" s="94">
        <v>2</v>
      </c>
      <c r="P9" s="95"/>
      <c r="Q9" s="85" t="s">
        <v>10</v>
      </c>
      <c r="R9" s="97"/>
      <c r="S9" s="196"/>
      <c r="T9" s="93"/>
      <c r="U9" s="94"/>
      <c r="V9" s="96"/>
      <c r="W9" s="96"/>
      <c r="X9" s="100"/>
      <c r="Y9" s="101"/>
      <c r="Z9" s="102" t="s">
        <v>123</v>
      </c>
    </row>
    <row r="10" spans="1:26" s="197" customFormat="1" ht="12.75">
      <c r="A10" s="194" t="s">
        <v>124</v>
      </c>
      <c r="B10" s="350" t="s">
        <v>138</v>
      </c>
      <c r="C10" s="186" t="s">
        <v>26</v>
      </c>
      <c r="D10" s="34">
        <f aca="true" t="shared" si="0" ref="D10:D23">IF(SUM(E10,F10,G10)&lt;&gt;0,SUM(E10,F10,G10),"")</f>
        <v>6</v>
      </c>
      <c r="E10" s="35">
        <f aca="true" t="shared" si="1" ref="E10:E23">IF(SUM(H10,L10,U10)&lt;&gt;0,SUM(H10,L10,U10),"")</f>
        <v>4</v>
      </c>
      <c r="F10" s="35">
        <f aca="true" t="shared" si="2" ref="F10:F23">IF(SUM(N10,V10)&lt;&gt;0,SUM(N10,V10),"")</f>
      </c>
      <c r="G10" s="35">
        <f aca="true" t="shared" si="3" ref="G10:G23">IF(SUM(I10,O10,W10)&lt;&gt;0,SUM(I10,O10,W10),"")</f>
        <v>2</v>
      </c>
      <c r="H10" s="158"/>
      <c r="I10" s="315"/>
      <c r="J10" s="79"/>
      <c r="K10" s="93"/>
      <c r="L10" s="94">
        <v>2</v>
      </c>
      <c r="M10" s="95" t="s">
        <v>12</v>
      </c>
      <c r="N10" s="96"/>
      <c r="O10" s="94"/>
      <c r="P10" s="95"/>
      <c r="Q10" s="85"/>
      <c r="R10" s="97"/>
      <c r="S10" s="168"/>
      <c r="T10" s="93">
        <v>1</v>
      </c>
      <c r="U10" s="96">
        <v>2</v>
      </c>
      <c r="V10" s="96"/>
      <c r="W10" s="96">
        <v>2</v>
      </c>
      <c r="X10" s="100" t="s">
        <v>10</v>
      </c>
      <c r="Y10" s="101"/>
      <c r="Z10" s="102" t="s">
        <v>123</v>
      </c>
    </row>
    <row r="11" spans="1:26" s="197" customFormat="1" ht="12">
      <c r="A11" s="194" t="s">
        <v>59</v>
      </c>
      <c r="B11" s="194"/>
      <c r="C11" s="186" t="s">
        <v>23</v>
      </c>
      <c r="D11" s="34">
        <f t="shared" si="0"/>
        <v>10</v>
      </c>
      <c r="E11" s="35">
        <f t="shared" si="1"/>
        <v>6</v>
      </c>
      <c r="F11" s="35">
        <f t="shared" si="2"/>
        <v>4</v>
      </c>
      <c r="G11" s="35">
        <f t="shared" si="3"/>
      </c>
      <c r="H11" s="158">
        <v>2</v>
      </c>
      <c r="I11" s="315"/>
      <c r="J11" s="117">
        <v>1</v>
      </c>
      <c r="K11" s="93"/>
      <c r="L11" s="94">
        <v>4</v>
      </c>
      <c r="M11" s="95"/>
      <c r="N11" s="96">
        <v>4</v>
      </c>
      <c r="O11" s="94"/>
      <c r="P11" s="95"/>
      <c r="Q11" s="85"/>
      <c r="R11" s="97" t="s">
        <v>11</v>
      </c>
      <c r="S11" s="168"/>
      <c r="T11" s="93"/>
      <c r="U11" s="96"/>
      <c r="V11" s="96"/>
      <c r="W11" s="96"/>
      <c r="X11" s="100"/>
      <c r="Y11" s="101"/>
      <c r="Z11" s="102" t="s">
        <v>28</v>
      </c>
    </row>
    <row r="12" spans="1:26" s="197" customFormat="1" ht="12">
      <c r="A12" s="48" t="s">
        <v>60</v>
      </c>
      <c r="B12" s="48"/>
      <c r="C12" s="186" t="s">
        <v>45</v>
      </c>
      <c r="D12" s="34">
        <f t="shared" si="0"/>
        <v>6</v>
      </c>
      <c r="E12" s="35">
        <f t="shared" si="1"/>
        <v>4</v>
      </c>
      <c r="F12" s="35">
        <f t="shared" si="2"/>
        <v>2</v>
      </c>
      <c r="G12" s="35">
        <f t="shared" si="3"/>
      </c>
      <c r="H12" s="158"/>
      <c r="I12" s="315"/>
      <c r="J12" s="79"/>
      <c r="K12" s="93"/>
      <c r="L12" s="94">
        <v>2</v>
      </c>
      <c r="M12" s="95" t="s">
        <v>12</v>
      </c>
      <c r="N12" s="96"/>
      <c r="O12" s="94"/>
      <c r="P12" s="95"/>
      <c r="Q12" s="85"/>
      <c r="R12" s="97"/>
      <c r="S12" s="168"/>
      <c r="T12" s="93">
        <v>1</v>
      </c>
      <c r="U12" s="96">
        <v>2</v>
      </c>
      <c r="V12" s="96">
        <v>2</v>
      </c>
      <c r="W12" s="96"/>
      <c r="X12" s="100"/>
      <c r="Y12" s="101" t="s">
        <v>11</v>
      </c>
      <c r="Z12" s="102" t="s">
        <v>28</v>
      </c>
    </row>
    <row r="13" spans="1:26" s="197" customFormat="1" ht="12">
      <c r="A13" s="48" t="s">
        <v>61</v>
      </c>
      <c r="B13" s="77"/>
      <c r="C13" s="198" t="s">
        <v>45</v>
      </c>
      <c r="D13" s="34">
        <f t="shared" si="0"/>
        <v>6</v>
      </c>
      <c r="E13" s="35">
        <f t="shared" si="1"/>
        <v>4</v>
      </c>
      <c r="F13" s="35">
        <f t="shared" si="2"/>
        <v>2</v>
      </c>
      <c r="G13" s="35">
        <f t="shared" si="3"/>
      </c>
      <c r="H13" s="158">
        <v>2</v>
      </c>
      <c r="I13" s="315"/>
      <c r="J13" s="92">
        <v>1</v>
      </c>
      <c r="K13" s="93"/>
      <c r="L13" s="94">
        <v>2</v>
      </c>
      <c r="M13" s="95"/>
      <c r="N13" s="96">
        <v>2</v>
      </c>
      <c r="O13" s="94"/>
      <c r="P13" s="95"/>
      <c r="Q13" s="85" t="s">
        <v>10</v>
      </c>
      <c r="R13" s="97"/>
      <c r="S13" s="168"/>
      <c r="T13" s="93"/>
      <c r="U13" s="96"/>
      <c r="V13" s="96"/>
      <c r="W13" s="96"/>
      <c r="X13" s="100"/>
      <c r="Y13" s="101"/>
      <c r="Z13" s="102" t="s">
        <v>28</v>
      </c>
    </row>
    <row r="14" spans="1:26" s="197" customFormat="1" ht="24">
      <c r="A14" s="77" t="s">
        <v>125</v>
      </c>
      <c r="B14" s="77"/>
      <c r="C14" s="198" t="s">
        <v>45</v>
      </c>
      <c r="D14" s="34">
        <f t="shared" si="0"/>
        <v>6</v>
      </c>
      <c r="E14" s="35">
        <f t="shared" si="1"/>
        <v>4</v>
      </c>
      <c r="F14" s="35">
        <f t="shared" si="2"/>
        <v>2</v>
      </c>
      <c r="G14" s="35">
        <f t="shared" si="3"/>
      </c>
      <c r="H14" s="158"/>
      <c r="I14" s="315"/>
      <c r="J14" s="104"/>
      <c r="K14" s="105"/>
      <c r="L14" s="106">
        <v>2</v>
      </c>
      <c r="M14" s="107" t="s">
        <v>12</v>
      </c>
      <c r="N14" s="108"/>
      <c r="O14" s="106"/>
      <c r="P14" s="107"/>
      <c r="Q14" s="109"/>
      <c r="R14" s="110"/>
      <c r="S14" s="320">
        <v>1</v>
      </c>
      <c r="T14" s="105"/>
      <c r="U14" s="106">
        <v>2</v>
      </c>
      <c r="V14" s="108">
        <v>2</v>
      </c>
      <c r="W14" s="108"/>
      <c r="X14" s="113" t="s">
        <v>10</v>
      </c>
      <c r="Y14" s="114"/>
      <c r="Z14" s="102" t="s">
        <v>28</v>
      </c>
    </row>
    <row r="15" spans="1:26" s="197" customFormat="1" ht="12">
      <c r="A15" s="77" t="s">
        <v>62</v>
      </c>
      <c r="B15" s="77"/>
      <c r="C15" s="186" t="s">
        <v>126</v>
      </c>
      <c r="D15" s="34">
        <f t="shared" si="0"/>
        <v>10</v>
      </c>
      <c r="E15" s="35">
        <f t="shared" si="1"/>
        <v>4</v>
      </c>
      <c r="F15" s="35">
        <f t="shared" si="2"/>
        <v>6</v>
      </c>
      <c r="G15" s="35">
        <f t="shared" si="3"/>
      </c>
      <c r="H15" s="199">
        <v>2</v>
      </c>
      <c r="I15" s="316"/>
      <c r="J15" s="209">
        <v>1</v>
      </c>
      <c r="K15" s="201"/>
      <c r="L15" s="202">
        <v>2</v>
      </c>
      <c r="M15" s="203"/>
      <c r="N15" s="204">
        <v>6</v>
      </c>
      <c r="O15" s="202"/>
      <c r="P15" s="203"/>
      <c r="Q15" s="205"/>
      <c r="R15" s="206" t="s">
        <v>11</v>
      </c>
      <c r="S15" s="207"/>
      <c r="T15" s="201"/>
      <c r="U15" s="204"/>
      <c r="V15" s="204"/>
      <c r="W15" s="204"/>
      <c r="X15" s="208"/>
      <c r="Y15" s="206"/>
      <c r="Z15" s="91" t="s">
        <v>28</v>
      </c>
    </row>
    <row r="16" spans="1:26" s="197" customFormat="1" ht="12">
      <c r="A16" s="77" t="s">
        <v>80</v>
      </c>
      <c r="B16" s="77"/>
      <c r="C16" s="198" t="s">
        <v>45</v>
      </c>
      <c r="D16" s="34">
        <f t="shared" si="0"/>
        <v>6</v>
      </c>
      <c r="E16" s="35">
        <f t="shared" si="1"/>
        <v>4</v>
      </c>
      <c r="F16" s="35">
        <f t="shared" si="2"/>
        <v>2</v>
      </c>
      <c r="G16" s="35">
        <f t="shared" si="3"/>
      </c>
      <c r="H16" s="158">
        <v>2</v>
      </c>
      <c r="I16" s="315"/>
      <c r="J16" s="321">
        <v>1</v>
      </c>
      <c r="K16" s="105"/>
      <c r="L16" s="106">
        <v>2</v>
      </c>
      <c r="M16" s="107"/>
      <c r="N16" s="108">
        <v>2</v>
      </c>
      <c r="O16" s="106"/>
      <c r="P16" s="107"/>
      <c r="Q16" s="109" t="s">
        <v>10</v>
      </c>
      <c r="R16" s="110"/>
      <c r="S16" s="322"/>
      <c r="T16" s="105"/>
      <c r="U16" s="108"/>
      <c r="V16" s="108"/>
      <c r="W16" s="108"/>
      <c r="X16" s="113"/>
      <c r="Y16" s="114"/>
      <c r="Z16" s="102" t="s">
        <v>28</v>
      </c>
    </row>
    <row r="17" spans="1:26" s="197" customFormat="1" ht="12">
      <c r="A17" s="48" t="s">
        <v>63</v>
      </c>
      <c r="B17" s="48"/>
      <c r="C17" s="186" t="s">
        <v>45</v>
      </c>
      <c r="D17" s="34">
        <f t="shared" si="0"/>
        <v>6</v>
      </c>
      <c r="E17" s="35">
        <f t="shared" si="1"/>
        <v>4</v>
      </c>
      <c r="F17" s="35">
        <f t="shared" si="2"/>
        <v>2</v>
      </c>
      <c r="G17" s="35">
        <f t="shared" si="3"/>
      </c>
      <c r="H17" s="199"/>
      <c r="I17" s="316"/>
      <c r="J17" s="200"/>
      <c r="K17" s="201"/>
      <c r="L17" s="202">
        <v>2</v>
      </c>
      <c r="M17" s="203" t="s">
        <v>12</v>
      </c>
      <c r="N17" s="204"/>
      <c r="O17" s="202"/>
      <c r="P17" s="203"/>
      <c r="Q17" s="205"/>
      <c r="R17" s="206"/>
      <c r="S17" s="207"/>
      <c r="T17" s="201">
        <v>1</v>
      </c>
      <c r="U17" s="204">
        <v>2</v>
      </c>
      <c r="V17" s="204">
        <v>2</v>
      </c>
      <c r="W17" s="204"/>
      <c r="X17" s="208"/>
      <c r="Y17" s="206" t="s">
        <v>11</v>
      </c>
      <c r="Z17" s="91" t="s">
        <v>28</v>
      </c>
    </row>
    <row r="18" spans="1:26" s="197" customFormat="1" ht="12">
      <c r="A18" s="77" t="s">
        <v>64</v>
      </c>
      <c r="B18" s="77"/>
      <c r="C18" s="186" t="s">
        <v>126</v>
      </c>
      <c r="D18" s="34">
        <f t="shared" si="0"/>
        <v>8</v>
      </c>
      <c r="E18" s="35">
        <f t="shared" si="1"/>
        <v>4</v>
      </c>
      <c r="F18" s="35">
        <f t="shared" si="2"/>
        <v>4</v>
      </c>
      <c r="G18" s="35">
        <f t="shared" si="3"/>
      </c>
      <c r="H18" s="199"/>
      <c r="I18" s="316"/>
      <c r="J18" s="200"/>
      <c r="K18" s="201"/>
      <c r="L18" s="202">
        <v>2</v>
      </c>
      <c r="M18" s="203" t="s">
        <v>12</v>
      </c>
      <c r="N18" s="204"/>
      <c r="O18" s="202"/>
      <c r="P18" s="203"/>
      <c r="Q18" s="205"/>
      <c r="R18" s="206"/>
      <c r="S18" s="207"/>
      <c r="T18" s="201">
        <v>1</v>
      </c>
      <c r="U18" s="204">
        <v>2</v>
      </c>
      <c r="V18" s="204">
        <v>4</v>
      </c>
      <c r="W18" s="204"/>
      <c r="X18" s="208"/>
      <c r="Y18" s="206" t="s">
        <v>11</v>
      </c>
      <c r="Z18" s="91" t="s">
        <v>28</v>
      </c>
    </row>
    <row r="19" spans="1:26" s="197" customFormat="1" ht="12">
      <c r="A19" s="77" t="s">
        <v>52</v>
      </c>
      <c r="B19" s="77"/>
      <c r="C19" s="198" t="s">
        <v>29</v>
      </c>
      <c r="D19" s="34">
        <f t="shared" si="0"/>
        <v>4</v>
      </c>
      <c r="E19" s="35">
        <f t="shared" si="1"/>
        <v>2</v>
      </c>
      <c r="F19" s="35">
        <f t="shared" si="2"/>
        <v>2</v>
      </c>
      <c r="G19" s="35">
        <f t="shared" si="3"/>
      </c>
      <c r="H19" s="199"/>
      <c r="I19" s="316"/>
      <c r="J19" s="200"/>
      <c r="K19" s="201"/>
      <c r="L19" s="202">
        <v>2</v>
      </c>
      <c r="M19" s="203"/>
      <c r="N19" s="204">
        <v>2</v>
      </c>
      <c r="O19" s="202"/>
      <c r="P19" s="203"/>
      <c r="Q19" s="205" t="s">
        <v>87</v>
      </c>
      <c r="R19" s="206"/>
      <c r="S19" s="207"/>
      <c r="T19" s="201"/>
      <c r="U19" s="204"/>
      <c r="V19" s="204"/>
      <c r="W19" s="204"/>
      <c r="X19" s="208"/>
      <c r="Y19" s="206"/>
      <c r="Z19" s="91" t="s">
        <v>51</v>
      </c>
    </row>
    <row r="20" spans="1:26" s="197" customFormat="1" ht="12">
      <c r="A20" s="77" t="s">
        <v>127</v>
      </c>
      <c r="B20" s="77"/>
      <c r="C20" s="198" t="s">
        <v>45</v>
      </c>
      <c r="D20" s="34">
        <f t="shared" si="0"/>
        <v>6</v>
      </c>
      <c r="E20" s="35">
        <f t="shared" si="1"/>
        <v>4</v>
      </c>
      <c r="F20" s="35">
        <f t="shared" si="2"/>
        <v>2</v>
      </c>
      <c r="G20" s="35">
        <f t="shared" si="3"/>
      </c>
      <c r="H20" s="199">
        <v>2</v>
      </c>
      <c r="I20" s="316"/>
      <c r="J20" s="200"/>
      <c r="K20" s="201">
        <v>1</v>
      </c>
      <c r="L20" s="202">
        <v>2</v>
      </c>
      <c r="M20" s="203"/>
      <c r="N20" s="204">
        <v>2</v>
      </c>
      <c r="O20" s="202"/>
      <c r="P20" s="203"/>
      <c r="Q20" s="205" t="s">
        <v>10</v>
      </c>
      <c r="R20" s="206"/>
      <c r="S20" s="207"/>
      <c r="T20" s="201"/>
      <c r="U20" s="204"/>
      <c r="V20" s="204"/>
      <c r="W20" s="204"/>
      <c r="X20" s="208"/>
      <c r="Y20" s="206"/>
      <c r="Z20" s="91" t="s">
        <v>28</v>
      </c>
    </row>
    <row r="21" spans="1:26" s="197" customFormat="1" ht="12">
      <c r="A21" s="77" t="s">
        <v>128</v>
      </c>
      <c r="B21" s="77"/>
      <c r="C21" s="186" t="s">
        <v>45</v>
      </c>
      <c r="D21" s="34">
        <f t="shared" si="0"/>
      </c>
      <c r="E21" s="35">
        <f t="shared" si="1"/>
      </c>
      <c r="F21" s="35">
        <f t="shared" si="2"/>
      </c>
      <c r="G21" s="35">
        <f t="shared" si="3"/>
      </c>
      <c r="H21" s="199"/>
      <c r="I21" s="316"/>
      <c r="J21" s="200"/>
      <c r="K21" s="201" t="s">
        <v>34</v>
      </c>
      <c r="L21" s="213"/>
      <c r="M21" s="203"/>
      <c r="N21" s="204"/>
      <c r="O21" s="202"/>
      <c r="P21" s="203"/>
      <c r="Q21" s="205" t="s">
        <v>34</v>
      </c>
      <c r="R21" s="216"/>
      <c r="S21" s="207"/>
      <c r="T21" s="201"/>
      <c r="U21" s="204"/>
      <c r="V21" s="204"/>
      <c r="W21" s="204"/>
      <c r="X21" s="208"/>
      <c r="Y21" s="206"/>
      <c r="Z21" s="91" t="s">
        <v>28</v>
      </c>
    </row>
    <row r="22" spans="1:26" s="197" customFormat="1" ht="12">
      <c r="A22" s="48" t="s">
        <v>75</v>
      </c>
      <c r="B22" s="48"/>
      <c r="C22" s="62" t="s">
        <v>45</v>
      </c>
      <c r="D22" s="34">
        <f t="shared" si="0"/>
        <v>6</v>
      </c>
      <c r="E22" s="35">
        <f t="shared" si="1"/>
        <v>4</v>
      </c>
      <c r="F22" s="35">
        <f t="shared" si="2"/>
        <v>2</v>
      </c>
      <c r="G22" s="35">
        <f t="shared" si="3"/>
      </c>
      <c r="H22" s="199"/>
      <c r="I22" s="316"/>
      <c r="J22" s="211"/>
      <c r="K22" s="212"/>
      <c r="L22" s="213">
        <v>2</v>
      </c>
      <c r="M22" s="148" t="s">
        <v>12</v>
      </c>
      <c r="N22" s="214"/>
      <c r="O22" s="213"/>
      <c r="P22" s="148"/>
      <c r="Q22" s="215"/>
      <c r="R22" s="216"/>
      <c r="S22" s="217"/>
      <c r="T22" s="212">
        <v>1</v>
      </c>
      <c r="U22" s="214">
        <v>2</v>
      </c>
      <c r="V22" s="214">
        <v>2</v>
      </c>
      <c r="W22" s="214"/>
      <c r="X22" s="323"/>
      <c r="Y22" s="216" t="s">
        <v>11</v>
      </c>
      <c r="Z22" s="91" t="s">
        <v>28</v>
      </c>
    </row>
    <row r="23" spans="1:26" s="197" customFormat="1" ht="24.75" thickBot="1">
      <c r="A23" s="118" t="s">
        <v>129</v>
      </c>
      <c r="B23" s="118"/>
      <c r="C23" s="218" t="s">
        <v>88</v>
      </c>
      <c r="D23" s="34">
        <f t="shared" si="0"/>
      </c>
      <c r="E23" s="35">
        <f t="shared" si="1"/>
      </c>
      <c r="F23" s="35">
        <f t="shared" si="2"/>
      </c>
      <c r="G23" s="35">
        <f t="shared" si="3"/>
      </c>
      <c r="H23" s="219"/>
      <c r="I23" s="319"/>
      <c r="J23" s="220"/>
      <c r="K23" s="221"/>
      <c r="L23" s="222"/>
      <c r="M23" s="223"/>
      <c r="N23" s="224"/>
      <c r="O23" s="222"/>
      <c r="P23" s="223"/>
      <c r="Q23" s="225"/>
      <c r="R23" s="226"/>
      <c r="S23" s="227"/>
      <c r="T23" s="221"/>
      <c r="U23" s="224"/>
      <c r="V23" s="224"/>
      <c r="W23" s="224"/>
      <c r="X23" s="228" t="s">
        <v>87</v>
      </c>
      <c r="Y23" s="226"/>
      <c r="Z23" s="130" t="s">
        <v>28</v>
      </c>
    </row>
    <row r="24" spans="1:27" ht="12.75">
      <c r="A24" s="16"/>
      <c r="B24" s="13"/>
      <c r="C24" s="13"/>
      <c r="D24" s="13"/>
      <c r="E24" s="11"/>
      <c r="F24" s="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6"/>
      <c r="T24" s="16"/>
      <c r="U24" s="16"/>
      <c r="V24" s="16"/>
      <c r="W24" s="16"/>
      <c r="X24" s="13"/>
      <c r="Y24" s="13"/>
      <c r="AA24" s="13"/>
    </row>
    <row r="25" spans="1:27" ht="12.75">
      <c r="A25" s="16" t="s">
        <v>19</v>
      </c>
      <c r="B25" s="13"/>
      <c r="C25" s="13"/>
      <c r="D25" s="13"/>
      <c r="E25" s="11" t="s">
        <v>82</v>
      </c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6" t="s">
        <v>83</v>
      </c>
      <c r="T25" s="16"/>
      <c r="U25" s="16"/>
      <c r="V25" s="16"/>
      <c r="W25" s="16"/>
      <c r="X25" s="13"/>
      <c r="Y25" s="13" t="s">
        <v>84</v>
      </c>
      <c r="AA25" s="13"/>
    </row>
  </sheetData>
  <sheetProtection/>
  <mergeCells count="12">
    <mergeCell ref="H7:I7"/>
    <mergeCell ref="B7:B8"/>
    <mergeCell ref="J7:R7"/>
    <mergeCell ref="S7:Y7"/>
    <mergeCell ref="Z7:Z8"/>
    <mergeCell ref="U1:X1"/>
    <mergeCell ref="A4:B4"/>
    <mergeCell ref="K6:V6"/>
    <mergeCell ref="W6:Z6"/>
    <mergeCell ref="A7:A8"/>
    <mergeCell ref="C7:C8"/>
    <mergeCell ref="D7:G7"/>
  </mergeCells>
  <hyperlinks>
    <hyperlink ref="B10" r:id="rId1" display="https://bolid.bstu.ru/courses/course-v1:BSTU+CS023+2019_C1"/>
  </hyperlinks>
  <printOptions/>
  <pageMargins left="0.7" right="0.7" top="0.75" bottom="0.75" header="0.3" footer="0.3"/>
  <pageSetup fitToHeight="1" fitToWidth="1" horizontalDpi="600" verticalDpi="600" orientation="landscape" paperSize="9" scale="8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PageLayoutView="0" workbookViewId="0" topLeftCell="A1">
      <selection activeCell="I29" sqref="I29"/>
    </sheetView>
  </sheetViews>
  <sheetFormatPr defaultColWidth="8.8515625" defaultRowHeight="12.75"/>
  <cols>
    <col min="1" max="1" width="39.7109375" style="144" customWidth="1"/>
    <col min="2" max="2" width="8.28125" style="144" customWidth="1"/>
    <col min="3" max="3" width="7.8515625" style="144" bestFit="1" customWidth="1"/>
    <col min="4" max="4" width="4.00390625" style="144" customWidth="1"/>
    <col min="5" max="5" width="3.140625" style="144" customWidth="1"/>
    <col min="6" max="7" width="3.28125" style="144" customWidth="1"/>
    <col min="8" max="8" width="3.28125" style="144" bestFit="1" customWidth="1"/>
    <col min="9" max="10" width="4.140625" style="144" customWidth="1"/>
    <col min="11" max="11" width="3.140625" style="144" bestFit="1" customWidth="1"/>
    <col min="12" max="12" width="2.140625" style="144" customWidth="1"/>
    <col min="13" max="13" width="4.140625" style="144" customWidth="1"/>
    <col min="14" max="14" width="3.28125" style="144" bestFit="1" customWidth="1"/>
    <col min="15" max="15" width="2.57421875" style="144" customWidth="1"/>
    <col min="16" max="18" width="5.421875" style="144" customWidth="1"/>
    <col min="19" max="19" width="4.140625" style="144" customWidth="1"/>
    <col min="20" max="21" width="3.28125" style="144" bestFit="1" customWidth="1"/>
    <col min="22" max="22" width="3.140625" style="144" bestFit="1" customWidth="1"/>
    <col min="23" max="23" width="4.8515625" style="144" customWidth="1"/>
    <col min="24" max="24" width="5.00390625" style="144" customWidth="1"/>
    <col min="25" max="25" width="10.57421875" style="144" bestFit="1" customWidth="1"/>
    <col min="26" max="26" width="10.7109375" style="144" customWidth="1"/>
    <col min="27" max="27" width="3.7109375" style="144" customWidth="1"/>
    <col min="28" max="28" width="3.57421875" style="144" customWidth="1"/>
    <col min="29" max="29" width="3.7109375" style="144" customWidth="1"/>
    <col min="30" max="30" width="3.28125" style="144" bestFit="1" customWidth="1"/>
    <col min="31" max="31" width="3.140625" style="144" bestFit="1" customWidth="1"/>
    <col min="32" max="32" width="1.8515625" style="144" customWidth="1"/>
    <col min="33" max="33" width="11.140625" style="144" bestFit="1" customWidth="1"/>
    <col min="34" max="16384" width="8.8515625" style="144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18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338" t="s">
        <v>0</v>
      </c>
      <c r="V1" s="338"/>
      <c r="W1" s="338"/>
      <c r="X1" s="338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16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17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339" t="s">
        <v>20</v>
      </c>
      <c r="B4" s="339"/>
      <c r="C4" s="1"/>
      <c r="D4" s="17" t="s">
        <v>77</v>
      </c>
      <c r="E4" s="18"/>
      <c r="F4" s="1"/>
      <c r="G4" s="14" t="s">
        <v>31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89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65</v>
      </c>
      <c r="H6" s="1"/>
      <c r="I6" s="1"/>
      <c r="J6" s="1"/>
      <c r="K6" s="342" t="s">
        <v>81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38" t="s">
        <v>113</v>
      </c>
      <c r="X6" s="338"/>
      <c r="Y6" s="338"/>
      <c r="Z6" s="338"/>
    </row>
    <row r="7" spans="1:27" ht="39.75" customHeight="1" thickBot="1">
      <c r="A7" s="340" t="s">
        <v>2</v>
      </c>
      <c r="B7" s="336" t="s">
        <v>130</v>
      </c>
      <c r="C7" s="340" t="s">
        <v>22</v>
      </c>
      <c r="D7" s="333" t="s">
        <v>3</v>
      </c>
      <c r="E7" s="334"/>
      <c r="F7" s="334"/>
      <c r="G7" s="335"/>
      <c r="H7" s="333" t="s">
        <v>47</v>
      </c>
      <c r="I7" s="335"/>
      <c r="J7" s="333" t="s">
        <v>14</v>
      </c>
      <c r="K7" s="334"/>
      <c r="L7" s="334"/>
      <c r="M7" s="334"/>
      <c r="N7" s="334"/>
      <c r="O7" s="334"/>
      <c r="P7" s="334"/>
      <c r="Q7" s="334"/>
      <c r="R7" s="335"/>
      <c r="S7" s="333" t="s">
        <v>15</v>
      </c>
      <c r="T7" s="334"/>
      <c r="U7" s="334"/>
      <c r="V7" s="334"/>
      <c r="W7" s="334"/>
      <c r="X7" s="334"/>
      <c r="Y7" s="335"/>
      <c r="Z7" s="340" t="s">
        <v>13</v>
      </c>
      <c r="AA7" s="1"/>
    </row>
    <row r="8" spans="1:27" ht="113.25" customHeight="1" thickBot="1">
      <c r="A8" s="341"/>
      <c r="B8" s="337"/>
      <c r="C8" s="341"/>
      <c r="D8" s="4" t="s">
        <v>4</v>
      </c>
      <c r="E8" s="5" t="s">
        <v>5</v>
      </c>
      <c r="F8" s="5" t="s">
        <v>6</v>
      </c>
      <c r="G8" s="6" t="s">
        <v>7</v>
      </c>
      <c r="H8" s="9" t="s">
        <v>5</v>
      </c>
      <c r="I8" s="6" t="s">
        <v>7</v>
      </c>
      <c r="J8" s="19" t="s">
        <v>85</v>
      </c>
      <c r="K8" s="21" t="s">
        <v>86</v>
      </c>
      <c r="L8" s="12" t="s">
        <v>5</v>
      </c>
      <c r="M8" s="10"/>
      <c r="N8" s="5" t="s">
        <v>6</v>
      </c>
      <c r="O8" s="8" t="s">
        <v>7</v>
      </c>
      <c r="P8" s="7"/>
      <c r="Q8" s="5" t="s">
        <v>8</v>
      </c>
      <c r="R8" s="6" t="s">
        <v>9</v>
      </c>
      <c r="S8" s="19" t="s">
        <v>85</v>
      </c>
      <c r="T8" s="21" t="s">
        <v>86</v>
      </c>
      <c r="U8" s="10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341"/>
      <c r="AA8" s="1"/>
    </row>
    <row r="9" spans="1:26" s="197" customFormat="1" ht="24">
      <c r="A9" s="232" t="s">
        <v>90</v>
      </c>
      <c r="B9" s="351"/>
      <c r="C9" s="233" t="s">
        <v>91</v>
      </c>
      <c r="D9" s="23"/>
      <c r="E9" s="24"/>
      <c r="F9" s="24"/>
      <c r="G9" s="24"/>
      <c r="H9" s="234"/>
      <c r="I9" s="313"/>
      <c r="J9" s="25"/>
      <c r="K9" s="235"/>
      <c r="L9" s="236"/>
      <c r="M9" s="237"/>
      <c r="N9" s="238"/>
      <c r="O9" s="236"/>
      <c r="P9" s="237"/>
      <c r="Q9" s="239" t="s">
        <v>10</v>
      </c>
      <c r="R9" s="240"/>
      <c r="S9" s="241"/>
      <c r="T9" s="26"/>
      <c r="U9" s="237"/>
      <c r="V9" s="238"/>
      <c r="W9" s="238"/>
      <c r="X9" s="242"/>
      <c r="Y9" s="243"/>
      <c r="Z9" s="32" t="s">
        <v>118</v>
      </c>
    </row>
    <row r="10" spans="1:26" s="197" customFormat="1" ht="24">
      <c r="A10" s="194" t="s">
        <v>66</v>
      </c>
      <c r="B10" s="194"/>
      <c r="C10" s="186" t="s">
        <v>41</v>
      </c>
      <c r="D10" s="34">
        <f aca="true" t="shared" si="0" ref="D10:D19">IF(SUM(E10,F10,G10)&lt;&gt;0,SUM(E10,F10,G10),"")</f>
        <v>10</v>
      </c>
      <c r="E10" s="35">
        <f aca="true" t="shared" si="1" ref="E10:E19">IF(SUM(H10,L10,U10)&lt;&gt;0,SUM(H10,L10,U10),"")</f>
        <v>4</v>
      </c>
      <c r="F10" s="35">
        <f aca="true" t="shared" si="2" ref="F10:F19">IF(SUM(N10,V10)&lt;&gt;0,SUM(N10,V10),"")</f>
        <v>4</v>
      </c>
      <c r="G10" s="314">
        <f aca="true" t="shared" si="3" ref="G10:G19">IF(SUM(I10,O10,W10)&lt;&gt;0,SUM(I10,O10,W10),"")</f>
        <v>2</v>
      </c>
      <c r="H10" s="158">
        <v>2</v>
      </c>
      <c r="I10" s="315"/>
      <c r="J10" s="79"/>
      <c r="K10" s="93"/>
      <c r="L10" s="94">
        <v>2</v>
      </c>
      <c r="M10" s="95"/>
      <c r="N10" s="96">
        <v>2</v>
      </c>
      <c r="O10" s="94">
        <v>2</v>
      </c>
      <c r="P10" s="95"/>
      <c r="Q10" s="85" t="s">
        <v>10</v>
      </c>
      <c r="R10" s="97"/>
      <c r="S10" s="168"/>
      <c r="T10" s="93">
        <v>1</v>
      </c>
      <c r="U10" s="96"/>
      <c r="V10" s="96">
        <v>2</v>
      </c>
      <c r="W10" s="96"/>
      <c r="X10" s="100"/>
      <c r="Y10" s="101" t="s">
        <v>11</v>
      </c>
      <c r="Z10" s="102" t="s">
        <v>28</v>
      </c>
    </row>
    <row r="11" spans="1:26" s="197" customFormat="1" ht="24">
      <c r="A11" s="194" t="s">
        <v>67</v>
      </c>
      <c r="B11" s="194"/>
      <c r="C11" s="186" t="s">
        <v>119</v>
      </c>
      <c r="D11" s="34">
        <f t="shared" si="0"/>
        <v>16</v>
      </c>
      <c r="E11" s="35">
        <f t="shared" si="1"/>
        <v>6</v>
      </c>
      <c r="F11" s="35">
        <f t="shared" si="2"/>
        <v>10</v>
      </c>
      <c r="G11" s="314">
        <f t="shared" si="3"/>
      </c>
      <c r="H11" s="158">
        <v>2</v>
      </c>
      <c r="I11" s="315"/>
      <c r="J11" s="92">
        <v>1</v>
      </c>
      <c r="K11" s="93"/>
      <c r="L11" s="94">
        <v>2</v>
      </c>
      <c r="M11" s="95"/>
      <c r="N11" s="96">
        <v>6</v>
      </c>
      <c r="O11" s="94"/>
      <c r="P11" s="95"/>
      <c r="Q11" s="85" t="s">
        <v>10</v>
      </c>
      <c r="R11" s="97"/>
      <c r="S11" s="168"/>
      <c r="T11" s="93" t="s">
        <v>68</v>
      </c>
      <c r="U11" s="94">
        <v>2</v>
      </c>
      <c r="V11" s="96">
        <v>4</v>
      </c>
      <c r="W11" s="96"/>
      <c r="X11" s="100" t="s">
        <v>68</v>
      </c>
      <c r="Y11" s="101" t="s">
        <v>11</v>
      </c>
      <c r="Z11" s="102" t="s">
        <v>28</v>
      </c>
    </row>
    <row r="12" spans="1:26" s="197" customFormat="1" ht="12.75">
      <c r="A12" s="194" t="s">
        <v>69</v>
      </c>
      <c r="B12" s="352" t="s">
        <v>139</v>
      </c>
      <c r="C12" s="198" t="s">
        <v>45</v>
      </c>
      <c r="D12" s="34">
        <f t="shared" si="0"/>
        <v>14</v>
      </c>
      <c r="E12" s="35">
        <f t="shared" si="1"/>
        <v>6</v>
      </c>
      <c r="F12" s="35">
        <f t="shared" si="2"/>
        <v>4</v>
      </c>
      <c r="G12" s="314">
        <f t="shared" si="3"/>
        <v>4</v>
      </c>
      <c r="H12" s="158">
        <v>2</v>
      </c>
      <c r="I12" s="315"/>
      <c r="J12" s="79"/>
      <c r="K12" s="93">
        <v>1</v>
      </c>
      <c r="L12" s="94">
        <v>4</v>
      </c>
      <c r="M12" s="95"/>
      <c r="N12" s="96">
        <v>4</v>
      </c>
      <c r="O12" s="94">
        <v>4</v>
      </c>
      <c r="P12" s="95"/>
      <c r="Q12" s="85" t="s">
        <v>10</v>
      </c>
      <c r="R12" s="97"/>
      <c r="S12" s="168"/>
      <c r="T12" s="93"/>
      <c r="U12" s="94"/>
      <c r="V12" s="96"/>
      <c r="W12" s="96"/>
      <c r="X12" s="100"/>
      <c r="Y12" s="101"/>
      <c r="Z12" s="102" t="s">
        <v>70</v>
      </c>
    </row>
    <row r="13" spans="1:26" s="197" customFormat="1" ht="12">
      <c r="A13" s="194" t="s">
        <v>71</v>
      </c>
      <c r="B13" s="194"/>
      <c r="C13" s="186" t="s">
        <v>45</v>
      </c>
      <c r="D13" s="34">
        <f t="shared" si="0"/>
        <v>6</v>
      </c>
      <c r="E13" s="35">
        <f t="shared" si="1"/>
        <v>4</v>
      </c>
      <c r="F13" s="35">
        <f t="shared" si="2"/>
        <v>2</v>
      </c>
      <c r="G13" s="314">
        <f t="shared" si="3"/>
      </c>
      <c r="H13" s="158">
        <v>2</v>
      </c>
      <c r="I13" s="315"/>
      <c r="J13" s="92">
        <v>1</v>
      </c>
      <c r="K13" s="93"/>
      <c r="L13" s="94">
        <v>2</v>
      </c>
      <c r="M13" s="95"/>
      <c r="N13" s="96">
        <v>2</v>
      </c>
      <c r="O13" s="94"/>
      <c r="P13" s="95"/>
      <c r="Q13" s="85" t="s">
        <v>10</v>
      </c>
      <c r="R13" s="97"/>
      <c r="S13" s="168"/>
      <c r="T13" s="93"/>
      <c r="U13" s="94"/>
      <c r="V13" s="96"/>
      <c r="W13" s="96"/>
      <c r="X13" s="100"/>
      <c r="Y13" s="101"/>
      <c r="Z13" s="102" t="s">
        <v>28</v>
      </c>
    </row>
    <row r="14" spans="1:26" s="197" customFormat="1" ht="12">
      <c r="A14" s="194" t="s">
        <v>72</v>
      </c>
      <c r="B14" s="194"/>
      <c r="C14" s="186" t="s">
        <v>23</v>
      </c>
      <c r="D14" s="34">
        <f t="shared" si="0"/>
        <v>12</v>
      </c>
      <c r="E14" s="35">
        <f t="shared" si="1"/>
        <v>6</v>
      </c>
      <c r="F14" s="35">
        <f t="shared" si="2"/>
        <v>6</v>
      </c>
      <c r="G14" s="314">
        <f t="shared" si="3"/>
      </c>
      <c r="H14" s="158">
        <v>2</v>
      </c>
      <c r="I14" s="315"/>
      <c r="J14" s="92">
        <v>1</v>
      </c>
      <c r="K14" s="93"/>
      <c r="L14" s="94">
        <v>2</v>
      </c>
      <c r="M14" s="95"/>
      <c r="N14" s="96">
        <v>2</v>
      </c>
      <c r="O14" s="94"/>
      <c r="P14" s="95"/>
      <c r="Q14" s="85" t="s">
        <v>10</v>
      </c>
      <c r="R14" s="97"/>
      <c r="S14" s="168"/>
      <c r="T14" s="93">
        <v>1</v>
      </c>
      <c r="U14" s="96">
        <v>2</v>
      </c>
      <c r="V14" s="96">
        <v>4</v>
      </c>
      <c r="W14" s="96"/>
      <c r="X14" s="100"/>
      <c r="Y14" s="101" t="s">
        <v>11</v>
      </c>
      <c r="Z14" s="102" t="s">
        <v>28</v>
      </c>
    </row>
    <row r="15" spans="1:26" s="197" customFormat="1" ht="12">
      <c r="A15" s="48" t="s">
        <v>73</v>
      </c>
      <c r="B15" s="48"/>
      <c r="C15" s="186" t="s">
        <v>23</v>
      </c>
      <c r="D15" s="34">
        <f t="shared" si="0"/>
        <v>8</v>
      </c>
      <c r="E15" s="35">
        <f t="shared" si="1"/>
        <v>4</v>
      </c>
      <c r="F15" s="35">
        <f t="shared" si="2"/>
        <v>4</v>
      </c>
      <c r="G15" s="314">
        <f t="shared" si="3"/>
      </c>
      <c r="H15" s="158">
        <v>2</v>
      </c>
      <c r="I15" s="315"/>
      <c r="J15" s="79"/>
      <c r="K15" s="93" t="s">
        <v>34</v>
      </c>
      <c r="L15" s="94">
        <v>2</v>
      </c>
      <c r="M15" s="95"/>
      <c r="N15" s="96">
        <v>4</v>
      </c>
      <c r="O15" s="94"/>
      <c r="P15" s="95"/>
      <c r="Q15" s="85" t="s">
        <v>34</v>
      </c>
      <c r="R15" s="97" t="s">
        <v>11</v>
      </c>
      <c r="S15" s="168"/>
      <c r="T15" s="93"/>
      <c r="U15" s="96"/>
      <c r="V15" s="96"/>
      <c r="W15" s="96"/>
      <c r="X15" s="100"/>
      <c r="Y15" s="101"/>
      <c r="Z15" s="102" t="s">
        <v>28</v>
      </c>
    </row>
    <row r="16" spans="1:26" s="197" customFormat="1" ht="12">
      <c r="A16" s="48" t="s">
        <v>74</v>
      </c>
      <c r="B16" s="77"/>
      <c r="C16" s="198" t="s">
        <v>26</v>
      </c>
      <c r="D16" s="34">
        <f t="shared" si="0"/>
        <v>6</v>
      </c>
      <c r="E16" s="35">
        <f t="shared" si="1"/>
        <v>4</v>
      </c>
      <c r="F16" s="35">
        <f t="shared" si="2"/>
      </c>
      <c r="G16" s="314">
        <f t="shared" si="3"/>
        <v>2</v>
      </c>
      <c r="H16" s="158">
        <v>2</v>
      </c>
      <c r="I16" s="315"/>
      <c r="J16" s="79"/>
      <c r="K16" s="93">
        <v>1</v>
      </c>
      <c r="L16" s="94">
        <v>2</v>
      </c>
      <c r="M16" s="95"/>
      <c r="N16" s="96"/>
      <c r="O16" s="94">
        <v>2</v>
      </c>
      <c r="P16" s="95"/>
      <c r="Q16" s="85" t="s">
        <v>10</v>
      </c>
      <c r="R16" s="97"/>
      <c r="S16" s="168"/>
      <c r="T16" s="93"/>
      <c r="U16" s="96"/>
      <c r="V16" s="96"/>
      <c r="W16" s="96"/>
      <c r="X16" s="100"/>
      <c r="Y16" s="101"/>
      <c r="Z16" s="102" t="s">
        <v>28</v>
      </c>
    </row>
    <row r="17" spans="1:26" s="197" customFormat="1" ht="12">
      <c r="A17" s="77" t="s">
        <v>76</v>
      </c>
      <c r="B17" s="77"/>
      <c r="C17" s="186" t="s">
        <v>26</v>
      </c>
      <c r="D17" s="34">
        <f t="shared" si="0"/>
        <v>6</v>
      </c>
      <c r="E17" s="35">
        <f t="shared" si="1"/>
        <v>4</v>
      </c>
      <c r="F17" s="35">
        <f t="shared" si="2"/>
      </c>
      <c r="G17" s="314">
        <f t="shared" si="3"/>
        <v>2</v>
      </c>
      <c r="H17" s="199"/>
      <c r="I17" s="316"/>
      <c r="J17" s="231"/>
      <c r="K17" s="201"/>
      <c r="L17" s="202">
        <v>2</v>
      </c>
      <c r="M17" s="203" t="s">
        <v>12</v>
      </c>
      <c r="N17" s="204"/>
      <c r="O17" s="202"/>
      <c r="P17" s="203"/>
      <c r="Q17" s="205"/>
      <c r="R17" s="206"/>
      <c r="S17" s="210">
        <v>1</v>
      </c>
      <c r="T17" s="201"/>
      <c r="U17" s="204">
        <v>2</v>
      </c>
      <c r="V17" s="204"/>
      <c r="W17" s="204">
        <v>2</v>
      </c>
      <c r="X17" s="208" t="s">
        <v>10</v>
      </c>
      <c r="Y17" s="206"/>
      <c r="Z17" s="91" t="s">
        <v>58</v>
      </c>
    </row>
    <row r="18" spans="1:26" s="197" customFormat="1" ht="12">
      <c r="A18" s="48" t="s">
        <v>120</v>
      </c>
      <c r="B18" s="48"/>
      <c r="C18" s="62" t="s">
        <v>45</v>
      </c>
      <c r="D18" s="34">
        <f t="shared" si="0"/>
        <v>6</v>
      </c>
      <c r="E18" s="35">
        <f t="shared" si="1"/>
      </c>
      <c r="F18" s="35">
        <f t="shared" si="2"/>
      </c>
      <c r="G18" s="314">
        <f t="shared" si="3"/>
        <v>6</v>
      </c>
      <c r="H18" s="157"/>
      <c r="I18" s="317">
        <v>2</v>
      </c>
      <c r="J18" s="115"/>
      <c r="K18" s="93">
        <v>1</v>
      </c>
      <c r="L18" s="94"/>
      <c r="M18" s="95"/>
      <c r="N18" s="96"/>
      <c r="O18" s="94">
        <v>4</v>
      </c>
      <c r="P18" s="95"/>
      <c r="Q18" s="85" t="s">
        <v>87</v>
      </c>
      <c r="R18" s="97"/>
      <c r="S18" s="168"/>
      <c r="T18" s="93"/>
      <c r="U18" s="96"/>
      <c r="V18" s="96"/>
      <c r="W18" s="96"/>
      <c r="X18" s="100"/>
      <c r="Y18" s="101"/>
      <c r="Z18" s="91" t="s">
        <v>28</v>
      </c>
    </row>
    <row r="19" spans="1:26" s="197" customFormat="1" ht="12.75" thickBot="1">
      <c r="A19" s="118" t="s">
        <v>121</v>
      </c>
      <c r="B19" s="118"/>
      <c r="C19" s="229" t="s">
        <v>29</v>
      </c>
      <c r="D19" s="66">
        <f t="shared" si="0"/>
      </c>
      <c r="E19" s="67">
        <f t="shared" si="1"/>
      </c>
      <c r="F19" s="67">
        <f t="shared" si="2"/>
      </c>
      <c r="G19" s="318">
        <f t="shared" si="3"/>
      </c>
      <c r="H19" s="219"/>
      <c r="I19" s="319"/>
      <c r="J19" s="230"/>
      <c r="K19" s="221"/>
      <c r="L19" s="222"/>
      <c r="M19" s="223"/>
      <c r="N19" s="224"/>
      <c r="O19" s="222"/>
      <c r="P19" s="223"/>
      <c r="Q19" s="225"/>
      <c r="R19" s="226"/>
      <c r="S19" s="227"/>
      <c r="T19" s="221"/>
      <c r="U19" s="224"/>
      <c r="V19" s="224"/>
      <c r="W19" s="224"/>
      <c r="X19" s="228" t="s">
        <v>87</v>
      </c>
      <c r="Y19" s="226"/>
      <c r="Z19" s="130" t="s">
        <v>28</v>
      </c>
    </row>
    <row r="20" spans="1:28" ht="12.75">
      <c r="A20" s="16"/>
      <c r="B20" s="16"/>
      <c r="C20" s="13"/>
      <c r="D20" s="13"/>
      <c r="E20" s="13"/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/>
      <c r="U20" s="16"/>
      <c r="V20" s="16"/>
      <c r="W20" s="16"/>
      <c r="X20" s="16"/>
      <c r="Y20" s="13"/>
      <c r="Z20" s="13"/>
      <c r="AB20" s="13"/>
    </row>
    <row r="21" spans="1:27" ht="12.75">
      <c r="A21" s="16" t="s">
        <v>19</v>
      </c>
      <c r="B21" s="13"/>
      <c r="C21" s="13"/>
      <c r="D21" s="13"/>
      <c r="E21" s="11" t="s">
        <v>82</v>
      </c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6" t="s">
        <v>83</v>
      </c>
      <c r="T21" s="16"/>
      <c r="U21" s="16"/>
      <c r="V21" s="16"/>
      <c r="W21" s="16"/>
      <c r="X21" s="13"/>
      <c r="Y21" s="13" t="s">
        <v>84</v>
      </c>
      <c r="AA21" s="13"/>
    </row>
  </sheetData>
  <sheetProtection/>
  <mergeCells count="12">
    <mergeCell ref="H7:I7"/>
    <mergeCell ref="B7:B8"/>
    <mergeCell ref="J7:R7"/>
    <mergeCell ref="S7:Y7"/>
    <mergeCell ref="Z7:Z8"/>
    <mergeCell ref="U1:X1"/>
    <mergeCell ref="A4:B4"/>
    <mergeCell ref="K6:V6"/>
    <mergeCell ref="W6:Z6"/>
    <mergeCell ref="A7:A8"/>
    <mergeCell ref="C7:C8"/>
    <mergeCell ref="D7:G7"/>
  </mergeCells>
  <hyperlinks>
    <hyperlink ref="B12" r:id="rId1" display="https://bolid.bstu.ru/courses/course-v1:BSTU+CS117+2019_C1"/>
  </hyperlinks>
  <printOptions/>
  <pageMargins left="0.7" right="0.7" top="0.75" bottom="0.75" header="0.3" footer="0.3"/>
  <pageSetup fitToHeight="1" fitToWidth="1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2021-10-01T07:09:09Z</cp:lastPrinted>
  <dcterms:created xsi:type="dcterms:W3CDTF">1996-10-08T23:32:33Z</dcterms:created>
  <dcterms:modified xsi:type="dcterms:W3CDTF">2021-12-13T08:14:44Z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